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https://mybcecatholicedu.sharepoint.com/sites/sp-guardianangelswynnum/staff/Admin Documents/Finance/Budget/Budget 2025/2025 Fee Package/"/>
    </mc:Choice>
  </mc:AlternateContent>
  <xr:revisionPtr revIDLastSave="6" documentId="8_{93C3CEA8-7CED-413B-8F0E-3439444D4EE1}" xr6:coauthVersionLast="47" xr6:coauthVersionMax="47" xr10:uidLastSave="{BAA10D79-26C9-4D75-B565-A96BD15B565C}"/>
  <bookViews>
    <workbookView xWindow="28680" yWindow="-120" windowWidth="29040" windowHeight="15840" xr2:uid="{00000000-000D-0000-FFFF-FFFF00000000}"/>
  </bookViews>
  <sheets>
    <sheet name="Fee Calculation 2024" sheetId="8" r:id="rId1"/>
  </sheets>
  <definedNames>
    <definedName name="_xlnm.Print_Area" localSheetId="0">'Fee Calculation 2024'!$A$1:$J$89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8" l="1"/>
  <c r="E30" i="8" s="1"/>
  <c r="G30" i="8" s="1"/>
  <c r="D29" i="8"/>
  <c r="E29" i="8" s="1"/>
  <c r="G29" i="8" s="1"/>
  <c r="E75" i="8"/>
  <c r="E74" i="8"/>
  <c r="E73" i="8"/>
  <c r="E72" i="8"/>
  <c r="C75" i="8"/>
  <c r="C74" i="8"/>
  <c r="C73" i="8"/>
  <c r="C72" i="8"/>
  <c r="E76" i="8" l="1"/>
  <c r="G67" i="8" l="1"/>
  <c r="G66" i="8"/>
  <c r="G65" i="8"/>
  <c r="D33" i="8" l="1"/>
  <c r="E33" i="8" s="1"/>
  <c r="D56" i="8"/>
  <c r="E56" i="8" s="1"/>
  <c r="D19" i="8"/>
  <c r="D20" i="8"/>
  <c r="E20" i="8" s="1"/>
  <c r="J20" i="8" s="1"/>
  <c r="D18" i="8"/>
  <c r="E18" i="8" s="1"/>
  <c r="D60" i="8"/>
  <c r="D55" i="8"/>
  <c r="E55" i="8" s="1"/>
  <c r="D57" i="8"/>
  <c r="E57" i="8" s="1"/>
  <c r="I18" i="8" l="1"/>
  <c r="G18" i="8"/>
  <c r="H18" i="8"/>
  <c r="J18" i="8"/>
  <c r="I20" i="8"/>
  <c r="H20" i="8"/>
  <c r="G20" i="8"/>
  <c r="G33" i="8"/>
  <c r="H56" i="8"/>
  <c r="G56" i="8"/>
  <c r="J56" i="8"/>
  <c r="I56" i="8"/>
  <c r="H57" i="8"/>
  <c r="G57" i="8"/>
  <c r="J57" i="8"/>
  <c r="I57" i="8"/>
  <c r="J55" i="8"/>
  <c r="G55" i="8"/>
  <c r="I55" i="8"/>
  <c r="H55" i="8"/>
  <c r="D16" i="8"/>
  <c r="E16" i="8" s="1"/>
  <c r="D17" i="8"/>
  <c r="E17" i="8" s="1"/>
  <c r="D21" i="8"/>
  <c r="D23" i="8"/>
  <c r="H17" i="8" l="1"/>
  <c r="I17" i="8"/>
  <c r="J17" i="8"/>
  <c r="G17" i="8"/>
  <c r="J16" i="8"/>
  <c r="I16" i="8"/>
  <c r="G16" i="8"/>
  <c r="H16" i="8"/>
  <c r="D59" i="8"/>
  <c r="D61" i="8"/>
  <c r="E59" i="8" l="1"/>
  <c r="H59" i="8" s="1"/>
  <c r="D26" i="8" l="1"/>
  <c r="E26" i="8" s="1"/>
  <c r="D43" i="8"/>
  <c r="E43" i="8" s="1"/>
  <c r="D42" i="8"/>
  <c r="E42" i="8" s="1"/>
  <c r="D41" i="8"/>
  <c r="E41" i="8" s="1"/>
  <c r="D40" i="8"/>
  <c r="E40" i="8" s="1"/>
  <c r="D39" i="8"/>
  <c r="E39" i="8" s="1"/>
  <c r="D38" i="8"/>
  <c r="E38" i="8" s="1"/>
  <c r="D37" i="8"/>
  <c r="E37" i="8" s="1"/>
  <c r="G41" i="8" l="1"/>
  <c r="J41" i="8"/>
  <c r="I41" i="8"/>
  <c r="H41" i="8"/>
  <c r="J40" i="8"/>
  <c r="G40" i="8"/>
  <c r="I40" i="8"/>
  <c r="H40" i="8"/>
  <c r="H42" i="8"/>
  <c r="G42" i="8"/>
  <c r="J42" i="8"/>
  <c r="I42" i="8"/>
  <c r="G43" i="8"/>
  <c r="J43" i="8"/>
  <c r="H43" i="8"/>
  <c r="I43" i="8"/>
  <c r="H39" i="8"/>
  <c r="J39" i="8"/>
  <c r="I39" i="8"/>
  <c r="G39" i="8"/>
  <c r="J38" i="8"/>
  <c r="H38" i="8"/>
  <c r="I38" i="8"/>
  <c r="G38" i="8"/>
  <c r="G26" i="8"/>
  <c r="J37" i="8"/>
  <c r="G37" i="8"/>
  <c r="I37" i="8"/>
  <c r="H37" i="8"/>
  <c r="E61" i="8"/>
  <c r="E60" i="8"/>
  <c r="G60" i="8" l="1"/>
  <c r="G61" i="8"/>
  <c r="D58" i="8"/>
  <c r="D51" i="8"/>
  <c r="E58" i="8" l="1"/>
  <c r="E19" i="8"/>
  <c r="E21" i="8"/>
  <c r="E23" i="8"/>
  <c r="D46" i="8"/>
  <c r="E46" i="8" s="1"/>
  <c r="D47" i="8"/>
  <c r="E47" i="8" s="1"/>
  <c r="D48" i="8"/>
  <c r="E48" i="8" s="1"/>
  <c r="D49" i="8"/>
  <c r="E49" i="8" s="1"/>
  <c r="D50" i="8"/>
  <c r="E50" i="8" s="1"/>
  <c r="E51" i="8"/>
  <c r="D52" i="8"/>
  <c r="E52" i="8" s="1"/>
  <c r="I19" i="8" l="1"/>
  <c r="G19" i="8"/>
  <c r="H19" i="8"/>
  <c r="J19" i="8"/>
  <c r="I52" i="8"/>
  <c r="G52" i="8"/>
  <c r="J52" i="8"/>
  <c r="H52" i="8"/>
  <c r="J50" i="8"/>
  <c r="H50" i="8"/>
  <c r="I50" i="8"/>
  <c r="G50" i="8"/>
  <c r="J49" i="8"/>
  <c r="H49" i="8"/>
  <c r="I49" i="8"/>
  <c r="G49" i="8"/>
  <c r="I51" i="8"/>
  <c r="J51" i="8"/>
  <c r="H51" i="8"/>
  <c r="G51" i="8"/>
  <c r="J58" i="8"/>
  <c r="I58" i="8"/>
  <c r="H58" i="8"/>
  <c r="G58" i="8"/>
  <c r="J48" i="8"/>
  <c r="I48" i="8"/>
  <c r="H48" i="8"/>
  <c r="G48" i="8"/>
  <c r="J47" i="8"/>
  <c r="I47" i="8"/>
  <c r="H47" i="8"/>
  <c r="G47" i="8"/>
  <c r="I23" i="8"/>
  <c r="J23" i="8"/>
  <c r="H23" i="8"/>
  <c r="G23" i="8"/>
  <c r="H21" i="8"/>
  <c r="G21" i="8"/>
  <c r="J21" i="8"/>
  <c r="I21" i="8"/>
  <c r="J46" i="8"/>
  <c r="I46" i="8"/>
  <c r="H46" i="8"/>
  <c r="G46" i="8"/>
  <c r="E62" i="8"/>
  <c r="E69" i="8" s="1"/>
  <c r="E81" i="8" s="1"/>
  <c r="G62" i="8" l="1"/>
  <c r="G69" i="8" s="1"/>
  <c r="H62" i="8"/>
  <c r="H69" i="8" s="1"/>
  <c r="I62" i="8"/>
  <c r="I69" i="8" s="1"/>
  <c r="J62" i="8"/>
  <c r="J69" i="8" s="1"/>
  <c r="E78" i="8"/>
  <c r="E82" i="8"/>
  <c r="E83" i="8"/>
</calcChain>
</file>

<file path=xl/sharedStrings.xml><?xml version="1.0" encoding="utf-8"?>
<sst xmlns="http://schemas.openxmlformats.org/spreadsheetml/2006/main" count="95" uniqueCount="74">
  <si>
    <t>Family Details</t>
  </si>
  <si>
    <t>Student Names</t>
  </si>
  <si>
    <t xml:space="preserve">No of Children </t>
  </si>
  <si>
    <t>Year Level</t>
  </si>
  <si>
    <t>Year 2</t>
  </si>
  <si>
    <t>Fee Category</t>
  </si>
  <si>
    <t>Description</t>
  </si>
  <si>
    <t>Fee Schedule</t>
  </si>
  <si>
    <t xml:space="preserve">Number </t>
  </si>
  <si>
    <t>Annual Fee</t>
  </si>
  <si>
    <t>Tuition Fees</t>
  </si>
  <si>
    <t>Capital Levy</t>
  </si>
  <si>
    <t xml:space="preserve">per Family - Compulsory  </t>
  </si>
  <si>
    <t>P&amp;F Levy</t>
  </si>
  <si>
    <t>Bookpack Prep</t>
  </si>
  <si>
    <t>Prep</t>
  </si>
  <si>
    <t>Year 1</t>
  </si>
  <si>
    <t>Student Resource Levy</t>
  </si>
  <si>
    <t>Year 3</t>
  </si>
  <si>
    <t>Year 4</t>
  </si>
  <si>
    <t>Year 5</t>
  </si>
  <si>
    <t>Year 6</t>
  </si>
  <si>
    <t>Student Activity Levy</t>
  </si>
  <si>
    <t>Technology Levy</t>
  </si>
  <si>
    <t>Camp</t>
  </si>
  <si>
    <t>Hear &amp; Say</t>
  </si>
  <si>
    <t xml:space="preserve">                                  ANNUAL TOTAL including ADJUSTMENTS </t>
  </si>
  <si>
    <t>Put '1' only on relevant line</t>
  </si>
  <si>
    <t>Total Discount</t>
  </si>
  <si>
    <t>Payment Schedule</t>
  </si>
  <si>
    <t>÷ 40 pmts</t>
  </si>
  <si>
    <t>÷ 20 pmts</t>
  </si>
  <si>
    <t>÷ 10 pmts</t>
  </si>
  <si>
    <r>
      <t xml:space="preserve">  Payment Frequency - per </t>
    </r>
    <r>
      <rPr>
        <b/>
        <sz val="10"/>
        <rFont val="Arial"/>
        <family val="2"/>
      </rPr>
      <t xml:space="preserve">Term </t>
    </r>
    <r>
      <rPr>
        <sz val="10"/>
        <rFont val="Arial"/>
        <family val="2"/>
      </rPr>
      <t xml:space="preserve">                         by end of Week 4 of each Term</t>
    </r>
  </si>
  <si>
    <t>Optional but highly recommended for Prep Students Only.  Contact Finance Officer if not participating.</t>
  </si>
  <si>
    <t xml:space="preserve">  1  Child in Family    </t>
  </si>
  <si>
    <t xml:space="preserve">  2  Children in Family</t>
  </si>
  <si>
    <t xml:space="preserve">  3  Children in Family</t>
  </si>
  <si>
    <t>Term 1 Fees</t>
  </si>
  <si>
    <t>Term 2 Fees</t>
  </si>
  <si>
    <t>Term 3 Fees</t>
  </si>
  <si>
    <t>Term 4 Fees</t>
  </si>
  <si>
    <r>
      <t xml:space="preserve">Enter relevant data in the </t>
    </r>
    <r>
      <rPr>
        <b/>
        <i/>
        <sz val="14"/>
        <color indexed="8"/>
        <rFont val="Arial"/>
        <family val="2"/>
      </rPr>
      <t>blue</t>
    </r>
    <r>
      <rPr>
        <b/>
        <i/>
        <sz val="14"/>
        <rFont val="Arial"/>
        <family val="2"/>
      </rPr>
      <t xml:space="preserve"> sections ONLY.</t>
    </r>
    <r>
      <rPr>
        <b/>
        <sz val="14"/>
        <rFont val="Arial"/>
        <family val="2"/>
      </rPr>
      <t xml:space="preserve">                                                                                                                                                </t>
    </r>
    <r>
      <rPr>
        <sz val="14"/>
        <rFont val="Arial"/>
        <family val="2"/>
      </rPr>
      <t xml:space="preserve">                                                                                                                  </t>
    </r>
  </si>
  <si>
    <t>If using the Direct Debit or Bpoint methods of payment please print &amp;/or scan your payment form and this worksheet to the Finance Officer at pwynfinance@bne.catholic.edu.au or to the GA Office for processing.</t>
  </si>
  <si>
    <t>Adjustments</t>
  </si>
  <si>
    <r>
      <rPr>
        <b/>
        <i/>
        <sz val="12"/>
        <rFont val="Arial"/>
        <family val="2"/>
      </rPr>
      <t>Adjustments</t>
    </r>
    <r>
      <rPr>
        <b/>
        <sz val="12"/>
        <rFont val="Arial"/>
        <family val="2"/>
      </rPr>
      <t xml:space="preserve"> </t>
    </r>
  </si>
  <si>
    <t>Early Payment     Discount</t>
  </si>
  <si>
    <t>Adjustments for Enrolment Fees, Credit or Debit Balance from previous year</t>
  </si>
  <si>
    <t>Direct Debit &amp; Bpoint Forms are available from either school office or online from the school website or parent portal.</t>
  </si>
  <si>
    <t>Enter $ amount</t>
  </si>
  <si>
    <t>(charged in Term of camp)</t>
  </si>
  <si>
    <t>(charged in Term 1)</t>
  </si>
  <si>
    <t>1:1 Device</t>
  </si>
  <si>
    <t>See Term totals</t>
  </si>
  <si>
    <r>
      <t xml:space="preserve">* </t>
    </r>
    <r>
      <rPr>
        <i/>
        <sz val="11"/>
        <rFont val="Arial"/>
        <family val="2"/>
      </rPr>
      <t> Deduct Credit Balance Brought Forward from previous year </t>
    </r>
  </si>
  <si>
    <r>
      <t>*  </t>
    </r>
    <r>
      <rPr>
        <i/>
        <sz val="11"/>
        <rFont val="Arial"/>
        <family val="2"/>
      </rPr>
      <t>Add Debit Balance Brought Forward from previous year (amount still owing)</t>
    </r>
  </si>
  <si>
    <t>(Includes Technology</t>
  </si>
  <si>
    <t>levy for P-2)</t>
  </si>
  <si>
    <t>If you require any further assistance regarding school fees, please contact Amy Hardisty, Finance Officer in person, or by email to PWYNFinance@bne.catholic.edu.au or by phone on 3396 4486 (Option 5).</t>
  </si>
  <si>
    <t xml:space="preserve">  5 Children or more</t>
  </si>
  <si>
    <t xml:space="preserve">  1 Child</t>
  </si>
  <si>
    <t xml:space="preserve">  2 Children</t>
  </si>
  <si>
    <t xml:space="preserve">  3 Children</t>
  </si>
  <si>
    <t xml:space="preserve">  4 Children</t>
  </si>
  <si>
    <t xml:space="preserve">  4+ Children in Family</t>
  </si>
  <si>
    <t>2025 - FEE CALCULATION WORKSHEET</t>
  </si>
  <si>
    <t>                                           TOTAL FOR 2025 </t>
  </si>
  <si>
    <r>
      <t xml:space="preserve">*  </t>
    </r>
    <r>
      <rPr>
        <i/>
        <sz val="11"/>
        <rFont val="Arial"/>
        <family val="2"/>
      </rPr>
      <t>Deduct $100 for previously paid Enrolment Fee for NEW Families ONLY starting in 2025</t>
    </r>
  </si>
  <si>
    <r>
      <t xml:space="preserve">  Payment Frequency - per </t>
    </r>
    <r>
      <rPr>
        <b/>
        <sz val="10"/>
        <rFont val="Arial"/>
        <family val="2"/>
      </rPr>
      <t>Week</t>
    </r>
    <r>
      <rPr>
        <sz val="10"/>
        <rFont val="Arial"/>
        <family val="2"/>
      </rPr>
      <t xml:space="preserve">               eg.   (12th February to 12th November)</t>
    </r>
  </si>
  <si>
    <r>
      <t xml:space="preserve">  Payment Frequency - per </t>
    </r>
    <r>
      <rPr>
        <b/>
        <sz val="10"/>
        <rFont val="Arial"/>
        <family val="2"/>
      </rPr>
      <t>Month</t>
    </r>
    <r>
      <rPr>
        <sz val="10"/>
        <rFont val="Arial"/>
        <family val="2"/>
      </rPr>
      <t xml:space="preserve">              eg.    (12th February to 12th November)</t>
    </r>
  </si>
  <si>
    <r>
      <t xml:space="preserve">  Payment Frequency - per </t>
    </r>
    <r>
      <rPr>
        <b/>
        <sz val="10"/>
        <rFont val="Arial"/>
        <family val="2"/>
      </rPr>
      <t>Fortnight</t>
    </r>
    <r>
      <rPr>
        <sz val="10"/>
        <rFont val="Arial"/>
        <family val="2"/>
      </rPr>
      <t xml:space="preserve">         eg.    (12th February to 5th November)</t>
    </r>
  </si>
  <si>
    <r>
      <t xml:space="preserve">Only apply the below Discount if the                                           Annual Total including Adjustments for 2025 is                                                       </t>
    </r>
    <r>
      <rPr>
        <b/>
        <i/>
        <u/>
        <sz val="12"/>
        <rFont val="Arial"/>
        <family val="2"/>
      </rPr>
      <t xml:space="preserve">PAID IN FULL BY THE  </t>
    </r>
    <r>
      <rPr>
        <b/>
        <i/>
        <u/>
        <sz val="14"/>
        <rFont val="Arial"/>
        <family val="2"/>
      </rPr>
      <t>1/3/2025</t>
    </r>
  </si>
  <si>
    <t>Handwriting Book</t>
  </si>
  <si>
    <t xml:space="preserve">ANNUAL TOTAL FOR 2025 including DISCOUNT IF PAID IN FULL BY 1/3/2025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</si>
</sst>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_-[$$-409]* #,##0.00_ ;_-[$$-409]* \-#,##0.00\ ;_-[$$-409]* &quot;-&quot;??_ ;_-@_ "/>
  </numFmts>
  <fonts count="2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theme="0" tint="-0.14999847407452621"/>
      <name val="Arial"/>
      <family val="2"/>
    </font>
    <font>
      <b/>
      <i/>
      <sz val="12"/>
      <color rgb="FFFF0000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i/>
      <u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u/>
      <sz val="14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8"/>
      <name val="Arial"/>
      <family val="2"/>
    </font>
    <font>
      <b/>
      <i/>
      <sz val="14"/>
      <name val="Arial"/>
      <family val="2"/>
    </font>
    <font>
      <b/>
      <i/>
      <sz val="14"/>
      <color indexed="8"/>
      <name val="Arial"/>
      <family val="2"/>
    </font>
    <font>
      <sz val="14"/>
      <name val="Arial"/>
      <family val="2"/>
    </font>
    <font>
      <sz val="12"/>
      <color theme="0" tint="-4.9989318521683403E-2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i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5">
    <xf numFmtId="0" fontId="0" fillId="0" borderId="0" xfId="0"/>
    <xf numFmtId="0" fontId="1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165" fontId="4" fillId="0" borderId="6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1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4" fillId="8" borderId="9" xfId="0" applyFont="1" applyFill="1" applyBorder="1" applyProtection="1">
      <protection locked="0"/>
    </xf>
    <xf numFmtId="1" fontId="6" fillId="8" borderId="9" xfId="0" applyNumberFormat="1" applyFont="1" applyFill="1" applyBorder="1" applyAlignment="1" applyProtection="1">
      <alignment horizontal="center" vertical="top"/>
      <protection locked="0"/>
    </xf>
    <xf numFmtId="0" fontId="6" fillId="0" borderId="9" xfId="0" applyFont="1" applyBorder="1" applyAlignment="1">
      <alignment horizontal="center"/>
    </xf>
    <xf numFmtId="0" fontId="4" fillId="0" borderId="12" xfId="0" applyFont="1" applyBorder="1"/>
    <xf numFmtId="165" fontId="9" fillId="8" borderId="10" xfId="0" applyNumberFormat="1" applyFont="1" applyFill="1" applyBorder="1" applyAlignment="1" applyProtection="1">
      <alignment horizontal="center" vertical="top"/>
      <protection locked="0"/>
    </xf>
    <xf numFmtId="0" fontId="9" fillId="0" borderId="10" xfId="0" applyFont="1" applyBorder="1" applyAlignment="1">
      <alignment horizontal="center" vertical="top"/>
    </xf>
    <xf numFmtId="4" fontId="6" fillId="0" borderId="7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Alignment="1">
      <alignment horizontal="center"/>
    </xf>
    <xf numFmtId="4" fontId="6" fillId="0" borderId="5" xfId="0" applyNumberFormat="1" applyFont="1" applyBorder="1" applyAlignment="1">
      <alignment horizontal="center" wrapText="1"/>
    </xf>
    <xf numFmtId="165" fontId="6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0" xfId="0" applyNumberFormat="1" applyFont="1"/>
    <xf numFmtId="0" fontId="6" fillId="2" borderId="0" xfId="0" applyFont="1" applyFill="1" applyAlignment="1">
      <alignment horizontal="center"/>
    </xf>
    <xf numFmtId="0" fontId="4" fillId="2" borderId="0" xfId="0" applyFont="1" applyFill="1"/>
    <xf numFmtId="0" fontId="10" fillId="5" borderId="20" xfId="0" applyFont="1" applyFill="1" applyBorder="1" applyAlignment="1">
      <alignment horizontal="left"/>
    </xf>
    <xf numFmtId="0" fontId="4" fillId="5" borderId="20" xfId="0" applyFont="1" applyFill="1" applyBorder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4" fontId="4" fillId="2" borderId="0" xfId="1" applyFont="1" applyFill="1"/>
    <xf numFmtId="0" fontId="6" fillId="0" borderId="6" xfId="0" applyFont="1" applyBorder="1" applyAlignment="1">
      <alignment horizontal="center"/>
    </xf>
    <xf numFmtId="0" fontId="6" fillId="2" borderId="15" xfId="0" applyFont="1" applyFill="1" applyBorder="1"/>
    <xf numFmtId="0" fontId="6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 wrapText="1"/>
    </xf>
    <xf numFmtId="4" fontId="4" fillId="0" borderId="0" xfId="0" applyNumberFormat="1" applyFont="1" applyAlignment="1">
      <alignment horizontal="right"/>
    </xf>
    <xf numFmtId="165" fontId="6" fillId="7" borderId="8" xfId="0" applyNumberFormat="1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vertical="top" wrapText="1"/>
    </xf>
    <xf numFmtId="0" fontId="1" fillId="0" borderId="21" xfId="0" applyFont="1" applyBorder="1"/>
    <xf numFmtId="0" fontId="6" fillId="0" borderId="4" xfId="0" applyFont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/>
    </xf>
    <xf numFmtId="0" fontId="1" fillId="0" borderId="23" xfId="0" applyFont="1" applyBorder="1"/>
    <xf numFmtId="165" fontId="6" fillId="7" borderId="18" xfId="0" applyNumberFormat="1" applyFont="1" applyFill="1" applyBorder="1" applyAlignment="1">
      <alignment horizontal="center"/>
    </xf>
    <xf numFmtId="165" fontId="6" fillId="7" borderId="9" xfId="0" applyNumberFormat="1" applyFont="1" applyFill="1" applyBorder="1" applyAlignment="1">
      <alignment horizontal="center"/>
    </xf>
    <xf numFmtId="165" fontId="6" fillId="7" borderId="10" xfId="0" applyNumberFormat="1" applyFont="1" applyFill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165" fontId="2" fillId="6" borderId="4" xfId="0" applyNumberFormat="1" applyFont="1" applyFill="1" applyBorder="1" applyAlignment="1">
      <alignment horizontal="center" vertical="center"/>
    </xf>
    <xf numFmtId="165" fontId="2" fillId="3" borderId="4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14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1" fontId="6" fillId="8" borderId="8" xfId="0" applyNumberFormat="1" applyFont="1" applyFill="1" applyBorder="1" applyAlignment="1" applyProtection="1">
      <alignment horizontal="center" vertical="top"/>
      <protection locked="0"/>
    </xf>
    <xf numFmtId="0" fontId="1" fillId="0" borderId="27" xfId="0" applyFont="1" applyBorder="1"/>
    <xf numFmtId="0" fontId="1" fillId="0" borderId="28" xfId="0" applyFont="1" applyBorder="1"/>
    <xf numFmtId="0" fontId="13" fillId="0" borderId="22" xfId="0" applyFont="1" applyBorder="1" applyAlignment="1">
      <alignment horizontal="center"/>
    </xf>
    <xf numFmtId="4" fontId="13" fillId="0" borderId="25" xfId="0" applyNumberFormat="1" applyFont="1" applyBorder="1" applyAlignment="1">
      <alignment horizontal="center"/>
    </xf>
    <xf numFmtId="4" fontId="13" fillId="0" borderId="26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0" fontId="1" fillId="0" borderId="34" xfId="0" applyFont="1" applyBorder="1"/>
    <xf numFmtId="165" fontId="1" fillId="0" borderId="25" xfId="0" applyNumberFormat="1" applyFont="1" applyBorder="1" applyAlignment="1">
      <alignment horizontal="right"/>
    </xf>
    <xf numFmtId="165" fontId="1" fillId="0" borderId="26" xfId="0" applyNumberFormat="1" applyFon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4" fillId="0" borderId="11" xfId="0" applyFont="1" applyBorder="1"/>
    <xf numFmtId="0" fontId="10" fillId="5" borderId="0" xfId="0" applyFont="1" applyFill="1" applyAlignment="1">
      <alignment horizontal="left"/>
    </xf>
    <xf numFmtId="0" fontId="4" fillId="5" borderId="0" xfId="0" applyFont="1" applyFill="1"/>
    <xf numFmtId="0" fontId="4" fillId="5" borderId="32" xfId="0" applyFont="1" applyFill="1" applyBorder="1"/>
    <xf numFmtId="0" fontId="4" fillId="5" borderId="38" xfId="0" applyFont="1" applyFill="1" applyBorder="1"/>
    <xf numFmtId="0" fontId="4" fillId="2" borderId="3" xfId="0" applyFont="1" applyFill="1" applyBorder="1" applyAlignment="1">
      <alignment horizontal="left"/>
    </xf>
    <xf numFmtId="0" fontId="4" fillId="2" borderId="40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left" vertical="center"/>
    </xf>
    <xf numFmtId="44" fontId="6" fillId="2" borderId="1" xfId="0" applyNumberFormat="1" applyFont="1" applyFill="1" applyBorder="1" applyAlignment="1">
      <alignment horizontal="center"/>
    </xf>
    <xf numFmtId="164" fontId="6" fillId="2" borderId="1" xfId="1" applyFont="1" applyFill="1" applyBorder="1" applyAlignment="1">
      <alignment horizontal="center"/>
    </xf>
    <xf numFmtId="0" fontId="5" fillId="2" borderId="0" xfId="0" applyFont="1" applyFill="1"/>
    <xf numFmtId="0" fontId="4" fillId="0" borderId="3" xfId="0" applyFont="1" applyBorder="1"/>
    <xf numFmtId="165" fontId="4" fillId="0" borderId="0" xfId="1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165" fontId="11" fillId="0" borderId="0" xfId="1" applyNumberFormat="1" applyFont="1" applyFill="1" applyAlignment="1">
      <alignment horizontal="center"/>
    </xf>
    <xf numFmtId="164" fontId="4" fillId="0" borderId="0" xfId="1" applyFont="1" applyFill="1"/>
    <xf numFmtId="165" fontId="6" fillId="2" borderId="31" xfId="0" applyNumberFormat="1" applyFont="1" applyFill="1" applyBorder="1" applyAlignment="1">
      <alignment horizontal="center"/>
    </xf>
    <xf numFmtId="164" fontId="20" fillId="8" borderId="37" xfId="1" applyFont="1" applyFill="1" applyBorder="1" applyAlignment="1" applyProtection="1">
      <alignment horizontal="left" wrapText="1"/>
      <protection locked="0"/>
    </xf>
    <xf numFmtId="166" fontId="20" fillId="8" borderId="37" xfId="1" applyNumberFormat="1" applyFont="1" applyFill="1" applyBorder="1" applyProtection="1">
      <protection locked="0"/>
    </xf>
    <xf numFmtId="166" fontId="20" fillId="8" borderId="39" xfId="1" applyNumberFormat="1" applyFont="1" applyFill="1" applyBorder="1" applyProtection="1">
      <protection locked="0"/>
    </xf>
    <xf numFmtId="0" fontId="5" fillId="0" borderId="7" xfId="0" applyFont="1" applyBorder="1" applyAlignment="1">
      <alignment horizontal="center" vertical="top"/>
    </xf>
    <xf numFmtId="165" fontId="4" fillId="0" borderId="7" xfId="0" applyNumberFormat="1" applyFont="1" applyBorder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165" fontId="4" fillId="0" borderId="35" xfId="0" applyNumberFormat="1" applyFont="1" applyBorder="1" applyAlignment="1">
      <alignment horizontal="center"/>
    </xf>
    <xf numFmtId="0" fontId="22" fillId="0" borderId="0" xfId="0" applyFont="1" applyAlignment="1">
      <alignment vertical="top" wrapText="1"/>
    </xf>
    <xf numFmtId="0" fontId="25" fillId="0" borderId="0" xfId="0" applyFont="1"/>
    <xf numFmtId="0" fontId="4" fillId="2" borderId="3" xfId="0" applyFont="1" applyFill="1" applyBorder="1"/>
    <xf numFmtId="0" fontId="4" fillId="8" borderId="24" xfId="0" applyFont="1" applyFill="1" applyBorder="1" applyAlignment="1" applyProtection="1">
      <alignment horizontal="center"/>
      <protection locked="0"/>
    </xf>
    <xf numFmtId="0" fontId="4" fillId="8" borderId="30" xfId="0" applyFont="1" applyFill="1" applyBorder="1" applyAlignment="1" applyProtection="1">
      <alignment horizontal="center"/>
      <protection locked="0"/>
    </xf>
    <xf numFmtId="0" fontId="4" fillId="8" borderId="32" xfId="0" applyFont="1" applyFill="1" applyBorder="1" applyAlignment="1" applyProtection="1">
      <alignment horizontal="center"/>
      <protection locked="0"/>
    </xf>
    <xf numFmtId="4" fontId="21" fillId="0" borderId="0" xfId="0" applyNumberFormat="1" applyFont="1"/>
    <xf numFmtId="0" fontId="8" fillId="0" borderId="0" xfId="0" applyFont="1" applyAlignment="1">
      <alignment vertical="center" wrapText="1"/>
    </xf>
    <xf numFmtId="0" fontId="15" fillId="0" borderId="7" xfId="0" applyFont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16" fillId="2" borderId="4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4" fillId="0" borderId="11" xfId="0" applyFont="1" applyBorder="1" applyAlignment="1">
      <alignment horizontal="center"/>
    </xf>
    <xf numFmtId="1" fontId="6" fillId="2" borderId="6" xfId="0" applyNumberFormat="1" applyFont="1" applyFill="1" applyBorder="1" applyAlignment="1">
      <alignment horizontal="center" vertical="top"/>
    </xf>
    <xf numFmtId="0" fontId="4" fillId="0" borderId="7" xfId="0" applyFont="1" applyBorder="1"/>
    <xf numFmtId="4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left" wrapText="1"/>
    </xf>
    <xf numFmtId="165" fontId="6" fillId="0" borderId="5" xfId="0" applyNumberFormat="1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4" fontId="4" fillId="0" borderId="6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4" fontId="4" fillId="0" borderId="6" xfId="0" applyNumberFormat="1" applyFont="1" applyBorder="1" applyAlignment="1">
      <alignment horizontal="left"/>
    </xf>
    <xf numFmtId="4" fontId="4" fillId="0" borderId="34" xfId="0" applyNumberFormat="1" applyFont="1" applyBorder="1" applyAlignment="1">
      <alignment horizontal="center"/>
    </xf>
    <xf numFmtId="4" fontId="4" fillId="0" borderId="42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vertical="top"/>
    </xf>
    <xf numFmtId="165" fontId="4" fillId="0" borderId="6" xfId="0" applyNumberFormat="1" applyFont="1" applyBorder="1" applyAlignment="1">
      <alignment horizontal="center" vertical="top"/>
    </xf>
    <xf numFmtId="4" fontId="4" fillId="0" borderId="13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4" fillId="0" borderId="36" xfId="0" applyNumberFormat="1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0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10" fillId="5" borderId="11" xfId="0" applyFont="1" applyFill="1" applyBorder="1" applyAlignment="1">
      <alignment horizontal="left"/>
    </xf>
    <xf numFmtId="0" fontId="10" fillId="5" borderId="11" xfId="0" applyFont="1" applyFill="1" applyBorder="1"/>
    <xf numFmtId="0" fontId="10" fillId="5" borderId="12" xfId="0" applyFont="1" applyFill="1" applyBorder="1"/>
    <xf numFmtId="0" fontId="27" fillId="0" borderId="6" xfId="0" applyFont="1" applyBorder="1" applyAlignment="1">
      <alignment vertical="center"/>
    </xf>
    <xf numFmtId="0" fontId="24" fillId="0" borderId="0" xfId="0" applyFont="1"/>
    <xf numFmtId="0" fontId="19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1" fontId="4" fillId="0" borderId="35" xfId="0" applyNumberFormat="1" applyFont="1" applyBorder="1" applyAlignment="1">
      <alignment horizontal="center"/>
    </xf>
    <xf numFmtId="0" fontId="28" fillId="0" borderId="7" xfId="0" applyFont="1" applyBorder="1" applyAlignment="1">
      <alignment horizontal="left" vertical="top"/>
    </xf>
    <xf numFmtId="0" fontId="4" fillId="0" borderId="32" xfId="0" applyFont="1" applyBorder="1"/>
    <xf numFmtId="0" fontId="9" fillId="0" borderId="32" xfId="0" applyFont="1" applyBorder="1" applyAlignment="1">
      <alignment horizontal="center" vertical="top"/>
    </xf>
    <xf numFmtId="165" fontId="9" fillId="0" borderId="32" xfId="0" applyNumberFormat="1" applyFont="1" applyBorder="1" applyAlignment="1">
      <alignment horizontal="center" vertical="top"/>
    </xf>
    <xf numFmtId="0" fontId="19" fillId="0" borderId="7" xfId="0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0" fontId="4" fillId="8" borderId="10" xfId="0" applyFont="1" applyFill="1" applyBorder="1" applyProtection="1">
      <protection locked="0"/>
    </xf>
    <xf numFmtId="165" fontId="6" fillId="2" borderId="2" xfId="0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165" fontId="6" fillId="2" borderId="1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28" fillId="0" borderId="6" xfId="0" applyFont="1" applyBorder="1" applyAlignment="1">
      <alignment horizontal="center" wrapText="1"/>
    </xf>
    <xf numFmtId="0" fontId="28" fillId="0" borderId="7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4" fontId="26" fillId="0" borderId="0" xfId="0" applyNumberFormat="1" applyFont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24" fillId="0" borderId="0" xfId="0" applyFont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10585</xdr:rowOff>
    </xdr:from>
    <xdr:to>
      <xdr:col>9</xdr:col>
      <xdr:colOff>666750</xdr:colOff>
      <xdr:row>5</xdr:row>
      <xdr:rowOff>635000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885C80-746E-47C3-9383-6CCAA75FE7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9333" y="211668"/>
          <a:ext cx="3333750" cy="19579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pageSetUpPr fitToPage="1"/>
  </sheetPr>
  <dimension ref="A1:AUA89"/>
  <sheetViews>
    <sheetView tabSelected="1" zoomScale="90" zoomScaleNormal="90" workbookViewId="0">
      <selection activeCell="D9" sqref="D9"/>
    </sheetView>
  </sheetViews>
  <sheetFormatPr defaultColWidth="11.42578125" defaultRowHeight="15" x14ac:dyDescent="0.2"/>
  <cols>
    <col min="1" max="1" width="26.42578125" style="7" customWidth="1"/>
    <col min="2" max="2" width="59.28515625" style="47" customWidth="1"/>
    <col min="3" max="3" width="16.42578125" style="32" customWidth="1"/>
    <col min="4" max="4" width="12.140625" style="8" customWidth="1"/>
    <col min="5" max="5" width="19.140625" style="8" customWidth="1"/>
    <col min="6" max="6" width="2" style="8" customWidth="1"/>
    <col min="7" max="7" width="13.28515625" style="8" customWidth="1"/>
    <col min="8" max="10" width="13.28515625" style="7" customWidth="1"/>
    <col min="11" max="16384" width="11.42578125" style="7"/>
  </cols>
  <sheetData>
    <row r="1" spans="1:10" ht="15.75" x14ac:dyDescent="0.25">
      <c r="B1" s="87"/>
      <c r="C1" s="87"/>
      <c r="D1" s="87"/>
      <c r="E1" s="87"/>
      <c r="F1" s="87"/>
      <c r="H1" s="115">
        <v>0</v>
      </c>
    </row>
    <row r="2" spans="1:10" ht="29.25" customHeight="1" x14ac:dyDescent="0.4">
      <c r="A2" s="186" t="s">
        <v>65</v>
      </c>
      <c r="B2" s="186"/>
      <c r="C2" s="186"/>
      <c r="D2" s="186"/>
      <c r="E2" s="120"/>
      <c r="F2" s="120"/>
      <c r="G2" s="120"/>
      <c r="H2" s="115">
        <v>1</v>
      </c>
    </row>
    <row r="3" spans="1:10" ht="14.25" customHeight="1" x14ac:dyDescent="0.25">
      <c r="B3" s="87"/>
      <c r="C3" s="87"/>
      <c r="D3" s="87"/>
      <c r="E3" s="87"/>
      <c r="F3" s="87"/>
      <c r="H3" s="115">
        <v>2</v>
      </c>
    </row>
    <row r="4" spans="1:10" ht="20.25" customHeight="1" x14ac:dyDescent="0.2">
      <c r="B4" s="121"/>
      <c r="C4" s="121"/>
      <c r="D4" s="121"/>
      <c r="E4" s="121"/>
      <c r="F4" s="88"/>
      <c r="H4" s="115">
        <v>3</v>
      </c>
    </row>
    <row r="5" spans="1:10" ht="41.25" customHeight="1" x14ac:dyDescent="0.3">
      <c r="A5" s="185" t="s">
        <v>42</v>
      </c>
      <c r="B5" s="185"/>
      <c r="C5" s="185"/>
      <c r="D5" s="114"/>
      <c r="E5" s="114"/>
      <c r="F5" s="114"/>
      <c r="G5" s="114"/>
      <c r="H5" s="115">
        <v>4</v>
      </c>
    </row>
    <row r="6" spans="1:10" ht="63" customHeight="1" thickBot="1" x14ac:dyDescent="0.25">
      <c r="A6" s="194" t="s">
        <v>43</v>
      </c>
      <c r="B6" s="194"/>
      <c r="C6" s="194"/>
      <c r="D6" s="194"/>
      <c r="E6" s="194"/>
      <c r="F6" s="114"/>
      <c r="G6" s="114"/>
      <c r="H6" s="115">
        <v>5</v>
      </c>
    </row>
    <row r="7" spans="1:10" ht="35.450000000000003" customHeight="1" thickBot="1" x14ac:dyDescent="0.25">
      <c r="A7" s="86" t="s">
        <v>0</v>
      </c>
      <c r="B7" s="10" t="s">
        <v>1</v>
      </c>
      <c r="C7" s="11" t="s">
        <v>2</v>
      </c>
      <c r="D7" s="11" t="s">
        <v>3</v>
      </c>
      <c r="H7" s="9"/>
    </row>
    <row r="8" spans="1:10" ht="15.75" x14ac:dyDescent="0.25">
      <c r="A8" s="163"/>
      <c r="B8" s="75"/>
      <c r="C8" s="12">
        <v>1</v>
      </c>
      <c r="D8" s="13"/>
    </row>
    <row r="9" spans="1:10" ht="15.75" x14ac:dyDescent="0.25">
      <c r="A9" s="128"/>
      <c r="B9" s="14"/>
      <c r="C9" s="15">
        <v>2</v>
      </c>
      <c r="D9" s="13"/>
    </row>
    <row r="10" spans="1:10" ht="15.75" x14ac:dyDescent="0.25">
      <c r="A10" s="128"/>
      <c r="B10" s="14"/>
      <c r="C10" s="15">
        <v>3</v>
      </c>
      <c r="D10" s="13"/>
    </row>
    <row r="11" spans="1:10" ht="15.75" x14ac:dyDescent="0.25">
      <c r="A11" s="128"/>
      <c r="B11" s="14"/>
      <c r="C11" s="15">
        <v>4</v>
      </c>
      <c r="D11" s="13"/>
    </row>
    <row r="12" spans="1:10" ht="15.75" customHeight="1" thickBot="1" x14ac:dyDescent="0.25">
      <c r="A12" s="129"/>
      <c r="B12" s="17"/>
      <c r="C12" s="18">
        <v>5</v>
      </c>
      <c r="D12" s="174"/>
    </row>
    <row r="13" spans="1:10" ht="15.75" customHeight="1" thickBot="1" x14ac:dyDescent="0.25">
      <c r="A13" s="169"/>
      <c r="B13" s="171"/>
      <c r="C13" s="170"/>
      <c r="D13" s="169"/>
    </row>
    <row r="14" spans="1:10" ht="58.5" customHeight="1" thickBot="1" x14ac:dyDescent="0.3">
      <c r="A14" s="130" t="s">
        <v>5</v>
      </c>
      <c r="B14" s="19" t="s">
        <v>6</v>
      </c>
      <c r="C14" s="20" t="s">
        <v>7</v>
      </c>
      <c r="D14" s="21" t="s">
        <v>8</v>
      </c>
      <c r="E14" s="22" t="s">
        <v>9</v>
      </c>
      <c r="F14" s="23"/>
      <c r="G14" s="123" t="s">
        <v>38</v>
      </c>
      <c r="H14" s="123" t="s">
        <v>39</v>
      </c>
      <c r="I14" s="123" t="s">
        <v>40</v>
      </c>
      <c r="J14" s="123" t="s">
        <v>41</v>
      </c>
    </row>
    <row r="15" spans="1:10" ht="7.5" customHeight="1" x14ac:dyDescent="0.25">
      <c r="A15" s="24"/>
      <c r="B15" s="131"/>
      <c r="C15" s="132"/>
      <c r="D15" s="133"/>
      <c r="E15" s="134"/>
      <c r="F15" s="25"/>
      <c r="G15" s="26"/>
      <c r="H15" s="26"/>
      <c r="I15" s="26"/>
      <c r="J15" s="26"/>
    </row>
    <row r="16" spans="1:10" x14ac:dyDescent="0.2">
      <c r="A16" s="2" t="s">
        <v>10</v>
      </c>
      <c r="B16" s="6" t="s">
        <v>60</v>
      </c>
      <c r="C16" s="4">
        <v>1956</v>
      </c>
      <c r="D16" s="127">
        <f>IFERROR(IF(COUNTA($D$8:$D$12)=1,"1",),)</f>
        <v>0</v>
      </c>
      <c r="E16" s="4">
        <f t="shared" ref="E16:E21" si="0">SUM(C16*D16)</f>
        <v>0</v>
      </c>
      <c r="F16" s="5"/>
      <c r="G16" s="4">
        <f t="shared" ref="G16:G21" si="1">E16/4</f>
        <v>0</v>
      </c>
      <c r="H16" s="4">
        <f t="shared" ref="H16:H21" si="2">E16/4</f>
        <v>0</v>
      </c>
      <c r="I16" s="4">
        <f t="shared" ref="I16:I21" si="3">E16/4</f>
        <v>0</v>
      </c>
      <c r="J16" s="4">
        <f t="shared" ref="J16:J21" si="4">E16/4</f>
        <v>0</v>
      </c>
    </row>
    <row r="17" spans="1:10" x14ac:dyDescent="0.2">
      <c r="A17" s="2"/>
      <c r="B17" s="6" t="s">
        <v>61</v>
      </c>
      <c r="C17" s="4">
        <v>3128</v>
      </c>
      <c r="D17" s="127">
        <f>IFERROR(IF(COUNTA($D$8:$D$12)=2,"1",),)</f>
        <v>0</v>
      </c>
      <c r="E17" s="4">
        <f t="shared" si="0"/>
        <v>0</v>
      </c>
      <c r="F17" s="5"/>
      <c r="G17" s="4">
        <f t="shared" si="1"/>
        <v>0</v>
      </c>
      <c r="H17" s="4">
        <f t="shared" si="2"/>
        <v>0</v>
      </c>
      <c r="I17" s="4">
        <f t="shared" si="3"/>
        <v>0</v>
      </c>
      <c r="J17" s="4">
        <f t="shared" si="4"/>
        <v>0</v>
      </c>
    </row>
    <row r="18" spans="1:10" x14ac:dyDescent="0.2">
      <c r="A18" s="2"/>
      <c r="B18" s="6" t="s">
        <v>62</v>
      </c>
      <c r="C18" s="4">
        <v>3912</v>
      </c>
      <c r="D18" s="127">
        <f>IFERROR(IF(COUNTA($D$8:$D$12)=3,"1",),)</f>
        <v>0</v>
      </c>
      <c r="E18" s="4">
        <f t="shared" si="0"/>
        <v>0</v>
      </c>
      <c r="F18" s="5"/>
      <c r="G18" s="4">
        <f t="shared" si="1"/>
        <v>0</v>
      </c>
      <c r="H18" s="4">
        <f t="shared" si="2"/>
        <v>0</v>
      </c>
      <c r="I18" s="4">
        <f t="shared" si="3"/>
        <v>0</v>
      </c>
      <c r="J18" s="4">
        <f t="shared" si="4"/>
        <v>0</v>
      </c>
    </row>
    <row r="19" spans="1:10" x14ac:dyDescent="0.2">
      <c r="A19" s="2"/>
      <c r="B19" s="6" t="s">
        <v>63</v>
      </c>
      <c r="C19" s="4">
        <v>4304</v>
      </c>
      <c r="D19" s="127">
        <f>IFERROR(IF(COUNTA($D$8:$D$12)=4,"1",),)</f>
        <v>0</v>
      </c>
      <c r="E19" s="4">
        <f t="shared" si="0"/>
        <v>0</v>
      </c>
      <c r="F19" s="5"/>
      <c r="G19" s="4">
        <f t="shared" si="1"/>
        <v>0</v>
      </c>
      <c r="H19" s="4">
        <f t="shared" si="2"/>
        <v>0</v>
      </c>
      <c r="I19" s="4">
        <f t="shared" si="3"/>
        <v>0</v>
      </c>
      <c r="J19" s="4">
        <f t="shared" si="4"/>
        <v>0</v>
      </c>
    </row>
    <row r="20" spans="1:10" ht="15.75" thickBot="1" x14ac:dyDescent="0.25">
      <c r="A20" s="27"/>
      <c r="B20" s="31" t="s">
        <v>59</v>
      </c>
      <c r="C20" s="28">
        <v>4304</v>
      </c>
      <c r="D20" s="31">
        <f>IFERROR(IF(COUNTA($D$8:$D$12)&gt;=5,"1",),)</f>
        <v>0</v>
      </c>
      <c r="E20" s="28">
        <f t="shared" si="0"/>
        <v>0</v>
      </c>
      <c r="F20" s="5"/>
      <c r="G20" s="28">
        <f t="shared" si="1"/>
        <v>0</v>
      </c>
      <c r="H20" s="28">
        <f t="shared" si="2"/>
        <v>0</v>
      </c>
      <c r="I20" s="28">
        <f t="shared" si="3"/>
        <v>0</v>
      </c>
      <c r="J20" s="28">
        <f t="shared" si="4"/>
        <v>0</v>
      </c>
    </row>
    <row r="21" spans="1:10" ht="20.25" customHeight="1" x14ac:dyDescent="0.25">
      <c r="A21" s="2" t="s">
        <v>11</v>
      </c>
      <c r="B21" s="39" t="s">
        <v>12</v>
      </c>
      <c r="C21" s="4">
        <v>700</v>
      </c>
      <c r="D21" s="127">
        <f>IFERROR(IF(COUNTA($D$8:$D$12)&gt;0,"1",),)</f>
        <v>0</v>
      </c>
      <c r="E21" s="4">
        <f t="shared" si="0"/>
        <v>0</v>
      </c>
      <c r="F21" s="5"/>
      <c r="G21" s="4">
        <f t="shared" si="1"/>
        <v>0</v>
      </c>
      <c r="H21" s="4">
        <f t="shared" si="2"/>
        <v>0</v>
      </c>
      <c r="I21" s="4">
        <f t="shared" si="3"/>
        <v>0</v>
      </c>
      <c r="J21" s="4">
        <f t="shared" si="4"/>
        <v>0</v>
      </c>
    </row>
    <row r="22" spans="1:10" ht="7.7" customHeight="1" x14ac:dyDescent="0.25">
      <c r="A22" s="2"/>
      <c r="B22" s="3"/>
      <c r="C22" s="4"/>
      <c r="D22" s="127"/>
      <c r="E22" s="4"/>
      <c r="F22" s="5"/>
      <c r="G22" s="6"/>
      <c r="H22" s="6"/>
      <c r="I22" s="6"/>
      <c r="J22" s="6"/>
    </row>
    <row r="23" spans="1:10" ht="16.5" customHeight="1" x14ac:dyDescent="0.25">
      <c r="A23" s="2" t="s">
        <v>13</v>
      </c>
      <c r="B23" s="135" t="s">
        <v>12</v>
      </c>
      <c r="C23" s="4">
        <v>165</v>
      </c>
      <c r="D23" s="127">
        <f>IFERROR(IF(COUNTA($D$8:$D$12)&gt;0,"1",),)</f>
        <v>0</v>
      </c>
      <c r="E23" s="4">
        <f>SUM(C23*D23)</f>
        <v>0</v>
      </c>
      <c r="F23" s="5"/>
      <c r="G23" s="4">
        <f>E23/4</f>
        <v>0</v>
      </c>
      <c r="H23" s="4">
        <f>E23/4</f>
        <v>0</v>
      </c>
      <c r="I23" s="4">
        <f>E23/4</f>
        <v>0</v>
      </c>
      <c r="J23" s="4">
        <f>E23/4</f>
        <v>0</v>
      </c>
    </row>
    <row r="24" spans="1:10" ht="7.5" customHeight="1" thickBot="1" x14ac:dyDescent="0.3">
      <c r="A24" s="27"/>
      <c r="B24" s="136"/>
      <c r="C24" s="28"/>
      <c r="D24" s="137"/>
      <c r="E24" s="28"/>
      <c r="F24" s="5"/>
      <c r="G24" s="28"/>
      <c r="H24" s="28"/>
      <c r="I24" s="28"/>
      <c r="J24" s="28"/>
    </row>
    <row r="25" spans="1:10" ht="7.5" customHeight="1" x14ac:dyDescent="0.25">
      <c r="A25" s="29"/>
      <c r="B25" s="138"/>
      <c r="C25" s="30"/>
      <c r="D25" s="139"/>
      <c r="E25" s="30"/>
      <c r="F25" s="5"/>
      <c r="G25" s="30"/>
      <c r="H25" s="30"/>
      <c r="I25" s="30"/>
      <c r="J25" s="30"/>
    </row>
    <row r="26" spans="1:10" x14ac:dyDescent="0.2">
      <c r="A26" s="2" t="s">
        <v>14</v>
      </c>
      <c r="B26" s="140" t="s">
        <v>15</v>
      </c>
      <c r="C26" s="4">
        <v>160</v>
      </c>
      <c r="D26" s="127">
        <f>COUNTIF($D$8:$D$12,B26)</f>
        <v>0</v>
      </c>
      <c r="E26" s="4">
        <f t="shared" ref="E26:E30" si="5">SUM(C26*D26)</f>
        <v>0</v>
      </c>
      <c r="F26" s="5"/>
      <c r="G26" s="4">
        <f>E26</f>
        <v>0</v>
      </c>
      <c r="H26" s="4">
        <v>0</v>
      </c>
      <c r="I26" s="4">
        <v>0</v>
      </c>
      <c r="J26" s="4">
        <v>0</v>
      </c>
    </row>
    <row r="27" spans="1:10" ht="15.75" thickBot="1" x14ac:dyDescent="0.25">
      <c r="A27" s="172" t="s">
        <v>51</v>
      </c>
      <c r="B27" s="141"/>
      <c r="C27" s="28"/>
      <c r="D27" s="137"/>
      <c r="E27" s="28"/>
      <c r="F27" s="173"/>
      <c r="G27" s="28"/>
      <c r="H27" s="28"/>
      <c r="I27" s="28"/>
      <c r="J27" s="28"/>
    </row>
    <row r="28" spans="1:10" ht="9" customHeight="1" x14ac:dyDescent="0.2">
      <c r="A28" s="2"/>
      <c r="B28" s="140"/>
      <c r="C28" s="4"/>
      <c r="D28" s="127"/>
      <c r="E28" s="4"/>
      <c r="F28" s="5"/>
      <c r="G28" s="4"/>
      <c r="H28" s="4"/>
      <c r="I28" s="4"/>
      <c r="J28" s="4"/>
    </row>
    <row r="29" spans="1:10" x14ac:dyDescent="0.2">
      <c r="A29" s="2" t="s">
        <v>72</v>
      </c>
      <c r="B29" s="140" t="s">
        <v>16</v>
      </c>
      <c r="C29" s="4">
        <v>11</v>
      </c>
      <c r="D29" s="127">
        <f>COUNTIF($D$8:$D$12,B29)</f>
        <v>0</v>
      </c>
      <c r="E29" s="4">
        <f t="shared" si="5"/>
        <v>0</v>
      </c>
      <c r="F29" s="5"/>
      <c r="G29" s="4">
        <f>E29</f>
        <v>0</v>
      </c>
      <c r="H29" s="4">
        <v>0</v>
      </c>
      <c r="I29" s="4">
        <v>0</v>
      </c>
      <c r="J29" s="4">
        <v>0</v>
      </c>
    </row>
    <row r="30" spans="1:10" x14ac:dyDescent="0.2">
      <c r="A30" s="157" t="s">
        <v>51</v>
      </c>
      <c r="B30" s="140" t="s">
        <v>4</v>
      </c>
      <c r="C30" s="4">
        <v>11</v>
      </c>
      <c r="D30" s="127">
        <f>COUNTIF($D$8:$D$12,B30)</f>
        <v>0</v>
      </c>
      <c r="E30" s="4">
        <f t="shared" si="5"/>
        <v>0</v>
      </c>
      <c r="F30" s="5"/>
      <c r="G30" s="4">
        <f>E30</f>
        <v>0</v>
      </c>
      <c r="H30" s="4">
        <v>0</v>
      </c>
      <c r="I30" s="4">
        <v>0</v>
      </c>
      <c r="J30" s="4">
        <v>0</v>
      </c>
    </row>
    <row r="31" spans="1:10" ht="9" customHeight="1" thickBot="1" x14ac:dyDescent="0.25">
      <c r="A31" s="27"/>
      <c r="B31" s="141"/>
      <c r="C31" s="28"/>
      <c r="D31" s="137"/>
      <c r="E31" s="28"/>
      <c r="F31" s="4"/>
      <c r="G31" s="28"/>
      <c r="H31" s="28"/>
      <c r="I31" s="28"/>
      <c r="J31" s="28"/>
    </row>
    <row r="32" spans="1:10" ht="9" customHeight="1" x14ac:dyDescent="0.2">
      <c r="A32" s="29"/>
      <c r="B32" s="142"/>
      <c r="C32" s="30"/>
      <c r="D32" s="143"/>
      <c r="E32" s="30"/>
      <c r="F32" s="5"/>
      <c r="G32" s="30"/>
      <c r="H32" s="30"/>
      <c r="I32" s="30"/>
      <c r="J32" s="30"/>
    </row>
    <row r="33" spans="1:10" x14ac:dyDescent="0.2">
      <c r="A33" s="2" t="s">
        <v>25</v>
      </c>
      <c r="B33" s="140" t="s">
        <v>15</v>
      </c>
      <c r="C33" s="4">
        <v>30</v>
      </c>
      <c r="D33" s="144">
        <f>COUNTIF($D$8:$D$12,B33)</f>
        <v>0</v>
      </c>
      <c r="E33" s="4">
        <f>C33*D33</f>
        <v>0</v>
      </c>
      <c r="F33" s="5"/>
      <c r="G33" s="4">
        <f>E33</f>
        <v>0</v>
      </c>
      <c r="H33" s="4">
        <v>0</v>
      </c>
      <c r="I33" s="4">
        <v>0</v>
      </c>
      <c r="J33" s="4">
        <v>0</v>
      </c>
    </row>
    <row r="34" spans="1:10" x14ac:dyDescent="0.2">
      <c r="A34" s="157" t="s">
        <v>51</v>
      </c>
      <c r="B34" s="183" t="s">
        <v>34</v>
      </c>
      <c r="C34" s="4"/>
      <c r="D34" s="159"/>
      <c r="E34" s="4"/>
      <c r="F34" s="5"/>
      <c r="G34" s="4"/>
      <c r="H34" s="4"/>
      <c r="I34" s="4"/>
      <c r="J34" s="4"/>
    </row>
    <row r="35" spans="1:10" ht="15.75" thickBot="1" x14ac:dyDescent="0.25">
      <c r="A35" s="168"/>
      <c r="B35" s="184"/>
      <c r="C35" s="129"/>
      <c r="D35" s="16"/>
      <c r="E35" s="129"/>
      <c r="F35" s="4"/>
      <c r="G35" s="31"/>
      <c r="H35" s="31"/>
      <c r="I35" s="31"/>
      <c r="J35" s="31"/>
    </row>
    <row r="36" spans="1:10" ht="6" customHeight="1" x14ac:dyDescent="0.2">
      <c r="A36" s="2"/>
      <c r="B36" s="140"/>
      <c r="C36" s="4"/>
      <c r="D36" s="145"/>
      <c r="E36" s="4"/>
      <c r="F36" s="5"/>
      <c r="G36" s="4"/>
      <c r="H36" s="4"/>
      <c r="I36" s="4"/>
      <c r="J36" s="4"/>
    </row>
    <row r="37" spans="1:10" x14ac:dyDescent="0.2">
      <c r="A37" s="2" t="s">
        <v>17</v>
      </c>
      <c r="B37" s="140" t="s">
        <v>15</v>
      </c>
      <c r="C37" s="4">
        <v>295</v>
      </c>
      <c r="D37" s="127">
        <f>COUNTIF($D$8:$D$12,B37)</f>
        <v>0</v>
      </c>
      <c r="E37" s="4">
        <f t="shared" ref="E37:E43" si="6">SUM(C37*D37)</f>
        <v>0</v>
      </c>
      <c r="F37" s="5"/>
      <c r="G37" s="4">
        <f t="shared" ref="G37:G43" si="7">E37/4</f>
        <v>0</v>
      </c>
      <c r="H37" s="4">
        <f t="shared" ref="H37:H43" si="8">E37/4</f>
        <v>0</v>
      </c>
      <c r="I37" s="4">
        <f t="shared" ref="I37:I43" si="9">E37/4</f>
        <v>0</v>
      </c>
      <c r="J37" s="4">
        <f t="shared" ref="J37:J43" si="10">E37/4</f>
        <v>0</v>
      </c>
    </row>
    <row r="38" spans="1:10" x14ac:dyDescent="0.2">
      <c r="A38" s="165" t="s">
        <v>56</v>
      </c>
      <c r="B38" s="140" t="s">
        <v>16</v>
      </c>
      <c r="C38" s="4">
        <v>295</v>
      </c>
      <c r="D38" s="127">
        <f t="shared" ref="D38:D43" si="11">COUNTIF($D$8:$D$12,B38)</f>
        <v>0</v>
      </c>
      <c r="E38" s="4">
        <f t="shared" si="6"/>
        <v>0</v>
      </c>
      <c r="F38" s="5"/>
      <c r="G38" s="4">
        <f t="shared" si="7"/>
        <v>0</v>
      </c>
      <c r="H38" s="4">
        <f t="shared" si="8"/>
        <v>0</v>
      </c>
      <c r="I38" s="4">
        <f t="shared" si="9"/>
        <v>0</v>
      </c>
      <c r="J38" s="4">
        <f t="shared" si="10"/>
        <v>0</v>
      </c>
    </row>
    <row r="39" spans="1:10" x14ac:dyDescent="0.2">
      <c r="A39" s="158" t="s">
        <v>57</v>
      </c>
      <c r="B39" s="140" t="s">
        <v>4</v>
      </c>
      <c r="C39" s="4">
        <v>295</v>
      </c>
      <c r="D39" s="127">
        <f t="shared" si="11"/>
        <v>0</v>
      </c>
      <c r="E39" s="4">
        <f t="shared" si="6"/>
        <v>0</v>
      </c>
      <c r="F39" s="5"/>
      <c r="G39" s="4">
        <f t="shared" si="7"/>
        <v>0</v>
      </c>
      <c r="H39" s="4">
        <f t="shared" si="8"/>
        <v>0</v>
      </c>
      <c r="I39" s="4">
        <f t="shared" si="9"/>
        <v>0</v>
      </c>
      <c r="J39" s="4">
        <f t="shared" si="10"/>
        <v>0</v>
      </c>
    </row>
    <row r="40" spans="1:10" x14ac:dyDescent="0.2">
      <c r="A40" s="156"/>
      <c r="B40" s="140" t="s">
        <v>18</v>
      </c>
      <c r="C40" s="4">
        <v>120</v>
      </c>
      <c r="D40" s="127">
        <f t="shared" si="11"/>
        <v>0</v>
      </c>
      <c r="E40" s="4">
        <f t="shared" si="6"/>
        <v>0</v>
      </c>
      <c r="F40" s="5"/>
      <c r="G40" s="4">
        <f t="shared" si="7"/>
        <v>0</v>
      </c>
      <c r="H40" s="4">
        <f t="shared" si="8"/>
        <v>0</v>
      </c>
      <c r="I40" s="4">
        <f t="shared" si="9"/>
        <v>0</v>
      </c>
      <c r="J40" s="4">
        <f t="shared" si="10"/>
        <v>0</v>
      </c>
    </row>
    <row r="41" spans="1:10" x14ac:dyDescent="0.2">
      <c r="A41" s="2"/>
      <c r="B41" s="140" t="s">
        <v>19</v>
      </c>
      <c r="C41" s="4">
        <v>120</v>
      </c>
      <c r="D41" s="127">
        <f t="shared" si="11"/>
        <v>0</v>
      </c>
      <c r="E41" s="4">
        <f t="shared" si="6"/>
        <v>0</v>
      </c>
      <c r="F41" s="5"/>
      <c r="G41" s="4">
        <f t="shared" si="7"/>
        <v>0</v>
      </c>
      <c r="H41" s="4">
        <f t="shared" si="8"/>
        <v>0</v>
      </c>
      <c r="I41" s="4">
        <f t="shared" si="9"/>
        <v>0</v>
      </c>
      <c r="J41" s="4">
        <f t="shared" si="10"/>
        <v>0</v>
      </c>
    </row>
    <row r="42" spans="1:10" x14ac:dyDescent="0.2">
      <c r="A42" s="2"/>
      <c r="B42" s="140" t="s">
        <v>20</v>
      </c>
      <c r="C42" s="4">
        <v>120</v>
      </c>
      <c r="D42" s="127">
        <f t="shared" si="11"/>
        <v>0</v>
      </c>
      <c r="E42" s="4">
        <f t="shared" si="6"/>
        <v>0</v>
      </c>
      <c r="F42" s="5"/>
      <c r="G42" s="4">
        <f t="shared" si="7"/>
        <v>0</v>
      </c>
      <c r="H42" s="4">
        <f t="shared" si="8"/>
        <v>0</v>
      </c>
      <c r="I42" s="4">
        <f t="shared" si="9"/>
        <v>0</v>
      </c>
      <c r="J42" s="4">
        <f t="shared" si="10"/>
        <v>0</v>
      </c>
    </row>
    <row r="43" spans="1:10" x14ac:dyDescent="0.2">
      <c r="A43" s="2"/>
      <c r="B43" s="140" t="s">
        <v>21</v>
      </c>
      <c r="C43" s="4">
        <v>120</v>
      </c>
      <c r="D43" s="127">
        <f t="shared" si="11"/>
        <v>0</v>
      </c>
      <c r="E43" s="4">
        <f t="shared" si="6"/>
        <v>0</v>
      </c>
      <c r="F43" s="5"/>
      <c r="G43" s="4">
        <f t="shared" si="7"/>
        <v>0</v>
      </c>
      <c r="H43" s="4">
        <f t="shared" si="8"/>
        <v>0</v>
      </c>
      <c r="I43" s="4">
        <f t="shared" si="9"/>
        <v>0</v>
      </c>
      <c r="J43" s="4">
        <f t="shared" si="10"/>
        <v>0</v>
      </c>
    </row>
    <row r="44" spans="1:10" ht="6.75" customHeight="1" thickBot="1" x14ac:dyDescent="0.25">
      <c r="A44" s="27"/>
      <c r="B44" s="141"/>
      <c r="C44" s="28"/>
      <c r="D44" s="137"/>
      <c r="E44" s="28"/>
      <c r="F44" s="4"/>
      <c r="G44" s="28"/>
      <c r="H44" s="28"/>
      <c r="I44" s="28"/>
      <c r="J44" s="28"/>
    </row>
    <row r="45" spans="1:10" ht="8.4499999999999993" customHeight="1" x14ac:dyDescent="0.2">
      <c r="A45" s="6"/>
      <c r="B45" s="146"/>
      <c r="C45" s="4"/>
      <c r="D45" s="127"/>
      <c r="E45" s="4"/>
      <c r="F45" s="5"/>
      <c r="G45" s="6"/>
      <c r="H45" s="6"/>
      <c r="I45" s="6"/>
      <c r="J45" s="6"/>
    </row>
    <row r="46" spans="1:10" x14ac:dyDescent="0.2">
      <c r="A46" s="2" t="s">
        <v>22</v>
      </c>
      <c r="B46" s="140" t="s">
        <v>15</v>
      </c>
      <c r="C46" s="4">
        <v>220</v>
      </c>
      <c r="D46" s="127">
        <f>COUNTIF($D$8:$D$12,B46)</f>
        <v>0</v>
      </c>
      <c r="E46" s="4">
        <f t="shared" ref="E46:E52" si="12">SUM(C46*D46)</f>
        <v>0</v>
      </c>
      <c r="F46" s="5"/>
      <c r="G46" s="4">
        <f t="shared" ref="G46:G52" si="13">E46/4</f>
        <v>0</v>
      </c>
      <c r="H46" s="4">
        <f t="shared" ref="H46:H52" si="14">E46/4</f>
        <v>0</v>
      </c>
      <c r="I46" s="4">
        <f t="shared" ref="I46:I52" si="15">E46/4</f>
        <v>0</v>
      </c>
      <c r="J46" s="4">
        <f t="shared" ref="J46:J52" si="16">E46/4</f>
        <v>0</v>
      </c>
    </row>
    <row r="47" spans="1:10" x14ac:dyDescent="0.2">
      <c r="A47" s="2"/>
      <c r="B47" s="140" t="s">
        <v>16</v>
      </c>
      <c r="C47" s="4">
        <v>220</v>
      </c>
      <c r="D47" s="127">
        <f t="shared" ref="D47:D52" si="17">COUNTIF($D$8:$D$12,B47)</f>
        <v>0</v>
      </c>
      <c r="E47" s="4">
        <f t="shared" si="12"/>
        <v>0</v>
      </c>
      <c r="F47" s="5"/>
      <c r="G47" s="4">
        <f t="shared" si="13"/>
        <v>0</v>
      </c>
      <c r="H47" s="4">
        <f t="shared" si="14"/>
        <v>0</v>
      </c>
      <c r="I47" s="4">
        <f t="shared" si="15"/>
        <v>0</v>
      </c>
      <c r="J47" s="4">
        <f t="shared" si="16"/>
        <v>0</v>
      </c>
    </row>
    <row r="48" spans="1:10" x14ac:dyDescent="0.2">
      <c r="A48" s="2"/>
      <c r="B48" s="140" t="s">
        <v>4</v>
      </c>
      <c r="C48" s="4">
        <v>220</v>
      </c>
      <c r="D48" s="127">
        <f t="shared" si="17"/>
        <v>0</v>
      </c>
      <c r="E48" s="4">
        <f t="shared" si="12"/>
        <v>0</v>
      </c>
      <c r="F48" s="5"/>
      <c r="G48" s="4">
        <f t="shared" si="13"/>
        <v>0</v>
      </c>
      <c r="H48" s="4">
        <f t="shared" si="14"/>
        <v>0</v>
      </c>
      <c r="I48" s="4">
        <f t="shared" si="15"/>
        <v>0</v>
      </c>
      <c r="J48" s="4">
        <f t="shared" si="16"/>
        <v>0</v>
      </c>
    </row>
    <row r="49" spans="1:1223" x14ac:dyDescent="0.2">
      <c r="A49" s="2"/>
      <c r="B49" s="140" t="s">
        <v>18</v>
      </c>
      <c r="C49" s="4">
        <v>220</v>
      </c>
      <c r="D49" s="127">
        <f t="shared" si="17"/>
        <v>0</v>
      </c>
      <c r="E49" s="4">
        <f t="shared" si="12"/>
        <v>0</v>
      </c>
      <c r="F49" s="5"/>
      <c r="G49" s="4">
        <f t="shared" si="13"/>
        <v>0</v>
      </c>
      <c r="H49" s="4">
        <f t="shared" si="14"/>
        <v>0</v>
      </c>
      <c r="I49" s="4">
        <f t="shared" si="15"/>
        <v>0</v>
      </c>
      <c r="J49" s="4">
        <f t="shared" si="16"/>
        <v>0</v>
      </c>
    </row>
    <row r="50" spans="1:1223" x14ac:dyDescent="0.2">
      <c r="A50" s="2"/>
      <c r="B50" s="140" t="s">
        <v>19</v>
      </c>
      <c r="C50" s="4">
        <v>220</v>
      </c>
      <c r="D50" s="127">
        <f t="shared" si="17"/>
        <v>0</v>
      </c>
      <c r="E50" s="4">
        <f t="shared" si="12"/>
        <v>0</v>
      </c>
      <c r="F50" s="5"/>
      <c r="G50" s="4">
        <f t="shared" si="13"/>
        <v>0</v>
      </c>
      <c r="H50" s="4">
        <f t="shared" si="14"/>
        <v>0</v>
      </c>
      <c r="I50" s="4">
        <f t="shared" si="15"/>
        <v>0</v>
      </c>
      <c r="J50" s="4">
        <f t="shared" si="16"/>
        <v>0</v>
      </c>
    </row>
    <row r="51" spans="1:1223" x14ac:dyDescent="0.2">
      <c r="A51" s="2"/>
      <c r="B51" s="140" t="s">
        <v>20</v>
      </c>
      <c r="C51" s="4">
        <v>220</v>
      </c>
      <c r="D51" s="127">
        <f t="shared" si="17"/>
        <v>0</v>
      </c>
      <c r="E51" s="4">
        <f t="shared" si="12"/>
        <v>0</v>
      </c>
      <c r="F51" s="5"/>
      <c r="G51" s="4">
        <f t="shared" si="13"/>
        <v>0</v>
      </c>
      <c r="H51" s="4">
        <f t="shared" si="14"/>
        <v>0</v>
      </c>
      <c r="I51" s="4">
        <f t="shared" si="15"/>
        <v>0</v>
      </c>
      <c r="J51" s="4">
        <f t="shared" si="16"/>
        <v>0</v>
      </c>
    </row>
    <row r="52" spans="1:1223" x14ac:dyDescent="0.2">
      <c r="A52" s="2"/>
      <c r="B52" s="140" t="s">
        <v>21</v>
      </c>
      <c r="C52" s="4">
        <v>220</v>
      </c>
      <c r="D52" s="127">
        <f t="shared" si="17"/>
        <v>0</v>
      </c>
      <c r="E52" s="4">
        <f t="shared" si="12"/>
        <v>0</v>
      </c>
      <c r="F52" s="5"/>
      <c r="G52" s="4">
        <f t="shared" si="13"/>
        <v>0</v>
      </c>
      <c r="H52" s="4">
        <f t="shared" si="14"/>
        <v>0</v>
      </c>
      <c r="I52" s="4">
        <f t="shared" si="15"/>
        <v>0</v>
      </c>
      <c r="J52" s="4">
        <f t="shared" si="16"/>
        <v>0</v>
      </c>
    </row>
    <row r="53" spans="1:1223" ht="15.75" thickBot="1" x14ac:dyDescent="0.25">
      <c r="A53" s="27"/>
      <c r="B53" s="141"/>
      <c r="C53" s="28"/>
      <c r="D53" s="137"/>
      <c r="E53" s="28"/>
      <c r="F53" s="4"/>
      <c r="G53" s="31"/>
      <c r="H53" s="31"/>
      <c r="I53" s="31"/>
      <c r="J53" s="31"/>
    </row>
    <row r="54" spans="1:1223" ht="3.75" customHeight="1" x14ac:dyDescent="0.2">
      <c r="A54" s="29"/>
      <c r="B54" s="147"/>
      <c r="C54" s="30"/>
      <c r="D54" s="143"/>
      <c r="E54" s="30"/>
      <c r="F54" s="5"/>
      <c r="G54" s="26"/>
      <c r="H54" s="26"/>
      <c r="I54" s="26"/>
      <c r="J54" s="26"/>
    </row>
    <row r="55" spans="1:1223" x14ac:dyDescent="0.2">
      <c r="A55" s="2" t="s">
        <v>23</v>
      </c>
      <c r="B55" s="148" t="s">
        <v>18</v>
      </c>
      <c r="C55" s="4">
        <v>450</v>
      </c>
      <c r="D55" s="127">
        <f>COUNTIF($D$8:$D$12,B55)</f>
        <v>0</v>
      </c>
      <c r="E55" s="4">
        <f t="shared" ref="E55:E61" si="18">C55*D55</f>
        <v>0</v>
      </c>
      <c r="F55" s="5"/>
      <c r="G55" s="4">
        <f>E55/4</f>
        <v>0</v>
      </c>
      <c r="H55" s="4">
        <f>E55/4</f>
        <v>0</v>
      </c>
      <c r="I55" s="4">
        <f>E55/4</f>
        <v>0</v>
      </c>
      <c r="J55" s="4">
        <f>E55/4</f>
        <v>0</v>
      </c>
    </row>
    <row r="56" spans="1:1223" x14ac:dyDescent="0.2">
      <c r="A56" s="156" t="s">
        <v>52</v>
      </c>
      <c r="B56" s="148" t="s">
        <v>19</v>
      </c>
      <c r="C56" s="4">
        <v>450</v>
      </c>
      <c r="D56" s="127">
        <f t="shared" ref="D56" si="19">COUNTIF($D$8:$D$12,B56)</f>
        <v>0</v>
      </c>
      <c r="E56" s="4">
        <f t="shared" ref="E56" si="20">C56*D56</f>
        <v>0</v>
      </c>
      <c r="F56" s="5"/>
      <c r="G56" s="4">
        <f>E56/4</f>
        <v>0</v>
      </c>
      <c r="H56" s="4">
        <f>E56/4</f>
        <v>0</v>
      </c>
      <c r="I56" s="4">
        <f>E56/4</f>
        <v>0</v>
      </c>
      <c r="J56" s="4">
        <f>E56/4</f>
        <v>0</v>
      </c>
    </row>
    <row r="57" spans="1:1223" x14ac:dyDescent="0.2">
      <c r="A57" s="2"/>
      <c r="B57" s="148" t="s">
        <v>20</v>
      </c>
      <c r="C57" s="4">
        <v>450</v>
      </c>
      <c r="D57" s="127">
        <f t="shared" ref="D57:D61" si="21">COUNTIF($D$8:$D$12,B57)</f>
        <v>0</v>
      </c>
      <c r="E57" s="4">
        <f t="shared" si="18"/>
        <v>0</v>
      </c>
      <c r="F57" s="5"/>
      <c r="G57" s="4">
        <f>E57/4</f>
        <v>0</v>
      </c>
      <c r="H57" s="4">
        <f>E57/4</f>
        <v>0</v>
      </c>
      <c r="I57" s="4">
        <f>E57/4</f>
        <v>0</v>
      </c>
      <c r="J57" s="4">
        <f>E57/4</f>
        <v>0</v>
      </c>
    </row>
    <row r="58" spans="1:1223" s="112" customFormat="1" ht="18.75" customHeight="1" thickBot="1" x14ac:dyDescent="0.25">
      <c r="A58" s="109"/>
      <c r="B58" s="149" t="s">
        <v>21</v>
      </c>
      <c r="C58" s="150">
        <v>450</v>
      </c>
      <c r="D58" s="166">
        <f t="shared" si="21"/>
        <v>0</v>
      </c>
      <c r="E58" s="110">
        <f t="shared" si="18"/>
        <v>0</v>
      </c>
      <c r="F58" s="111"/>
      <c r="G58" s="110">
        <f>E58/4</f>
        <v>0</v>
      </c>
      <c r="H58" s="110">
        <f>E58/4</f>
        <v>0</v>
      </c>
      <c r="I58" s="110">
        <f>E58/4</f>
        <v>0</v>
      </c>
      <c r="J58" s="110">
        <f>E58/4</f>
        <v>0</v>
      </c>
    </row>
    <row r="59" spans="1:1223" ht="18" customHeight="1" x14ac:dyDescent="0.2">
      <c r="A59" s="2" t="s">
        <v>24</v>
      </c>
      <c r="B59" s="151" t="s">
        <v>19</v>
      </c>
      <c r="C59" s="30">
        <v>120</v>
      </c>
      <c r="D59" s="26">
        <f t="shared" si="21"/>
        <v>0</v>
      </c>
      <c r="E59" s="30">
        <f t="shared" si="18"/>
        <v>0</v>
      </c>
      <c r="F59" s="5"/>
      <c r="G59" s="4">
        <v>0</v>
      </c>
      <c r="H59" s="4">
        <f>E59</f>
        <v>0</v>
      </c>
      <c r="I59" s="4">
        <v>0</v>
      </c>
      <c r="J59" s="4">
        <v>0</v>
      </c>
    </row>
    <row r="60" spans="1:1223" x14ac:dyDescent="0.2">
      <c r="A60" s="180" t="s">
        <v>50</v>
      </c>
      <c r="B60" s="152" t="s">
        <v>20</v>
      </c>
      <c r="C60" s="4">
        <v>265</v>
      </c>
      <c r="D60" s="6">
        <f t="shared" si="21"/>
        <v>0</v>
      </c>
      <c r="E60" s="4">
        <f t="shared" si="18"/>
        <v>0</v>
      </c>
      <c r="F60" s="5"/>
      <c r="G60" s="4">
        <f>E60</f>
        <v>0</v>
      </c>
      <c r="H60" s="4">
        <v>0</v>
      </c>
      <c r="I60" s="4">
        <v>0</v>
      </c>
      <c r="J60" s="4">
        <v>0</v>
      </c>
    </row>
    <row r="61" spans="1:1223" ht="15.75" customHeight="1" thickBot="1" x14ac:dyDescent="0.25">
      <c r="A61" s="181"/>
      <c r="B61" s="153" t="s">
        <v>21</v>
      </c>
      <c r="C61" s="113">
        <v>265</v>
      </c>
      <c r="D61" s="167">
        <f t="shared" si="21"/>
        <v>0</v>
      </c>
      <c r="E61" s="113">
        <f t="shared" si="18"/>
        <v>0</v>
      </c>
      <c r="F61" s="4"/>
      <c r="G61" s="113">
        <f>E61</f>
        <v>0</v>
      </c>
      <c r="H61" s="113">
        <v>0</v>
      </c>
      <c r="I61" s="113">
        <v>0</v>
      </c>
      <c r="J61" s="113">
        <v>0</v>
      </c>
    </row>
    <row r="62" spans="1:1223" s="42" customFormat="1" ht="25.7" customHeight="1" thickTop="1" thickBot="1" x14ac:dyDescent="0.25">
      <c r="A62" s="51"/>
      <c r="B62" s="189" t="s">
        <v>66</v>
      </c>
      <c r="C62" s="190"/>
      <c r="D62" s="191"/>
      <c r="E62" s="52">
        <f>SUM(E16:E61)</f>
        <v>0</v>
      </c>
      <c r="F62" s="44"/>
      <c r="G62" s="52">
        <f>SUM(G16:G61)</f>
        <v>0</v>
      </c>
      <c r="H62" s="52">
        <f>SUM(H16:H61)</f>
        <v>0</v>
      </c>
      <c r="I62" s="52">
        <f>SUM(I16:I61)</f>
        <v>0</v>
      </c>
      <c r="J62" s="52">
        <f>SUM(J16:J61)</f>
        <v>0</v>
      </c>
    </row>
    <row r="63" spans="1:1223" s="34" customFormat="1" ht="39" customHeight="1" thickBot="1" x14ac:dyDescent="0.3">
      <c r="A63" s="33"/>
      <c r="B63" s="154"/>
      <c r="C63" s="155"/>
      <c r="D63" s="155"/>
      <c r="E63" s="23"/>
      <c r="F63" s="23"/>
      <c r="G63" s="23"/>
      <c r="H63" s="23"/>
      <c r="I63" s="23"/>
      <c r="J63" s="23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7"/>
      <c r="KN63" s="7"/>
      <c r="KO63" s="7"/>
      <c r="KP63" s="7"/>
      <c r="KQ63" s="7"/>
      <c r="KR63" s="7"/>
      <c r="KS63" s="7"/>
      <c r="KT63" s="7"/>
      <c r="KU63" s="7"/>
      <c r="KV63" s="7"/>
      <c r="KW63" s="7"/>
      <c r="KX63" s="7"/>
      <c r="KY63" s="7"/>
      <c r="KZ63" s="7"/>
      <c r="LA63" s="7"/>
      <c r="LB63" s="7"/>
      <c r="LC63" s="7"/>
      <c r="LD63" s="7"/>
      <c r="LE63" s="7"/>
      <c r="LF63" s="7"/>
      <c r="LG63" s="7"/>
      <c r="LH63" s="7"/>
      <c r="LI63" s="7"/>
      <c r="LJ63" s="7"/>
      <c r="LK63" s="7"/>
      <c r="LL63" s="7"/>
      <c r="LM63" s="7"/>
      <c r="LN63" s="7"/>
      <c r="LO63" s="7"/>
      <c r="LP63" s="7"/>
      <c r="LQ63" s="7"/>
      <c r="LR63" s="7"/>
      <c r="LS63" s="7"/>
      <c r="LT63" s="7"/>
      <c r="LU63" s="7"/>
      <c r="LV63" s="7"/>
      <c r="LW63" s="7"/>
      <c r="LX63" s="7"/>
      <c r="LY63" s="7"/>
      <c r="LZ63" s="7"/>
      <c r="MA63" s="7"/>
      <c r="MB63" s="7"/>
      <c r="MC63" s="7"/>
      <c r="MD63" s="7"/>
      <c r="ME63" s="7"/>
      <c r="MF63" s="7"/>
      <c r="MG63" s="7"/>
      <c r="MH63" s="7"/>
      <c r="MI63" s="7"/>
      <c r="MJ63" s="7"/>
      <c r="MK63" s="7"/>
      <c r="ML63" s="7"/>
      <c r="MM63" s="7"/>
      <c r="MN63" s="7"/>
      <c r="MO63" s="7"/>
      <c r="MP63" s="7"/>
      <c r="MQ63" s="7"/>
      <c r="MR63" s="7"/>
      <c r="MS63" s="7"/>
      <c r="MT63" s="7"/>
      <c r="MU63" s="7"/>
      <c r="MV63" s="7"/>
      <c r="MW63" s="7"/>
      <c r="MX63" s="7"/>
      <c r="MY63" s="7"/>
      <c r="MZ63" s="7"/>
      <c r="NA63" s="7"/>
      <c r="NB63" s="7"/>
      <c r="NC63" s="7"/>
      <c r="ND63" s="7"/>
      <c r="NE63" s="7"/>
      <c r="NF63" s="7"/>
      <c r="NG63" s="7"/>
      <c r="NH63" s="7"/>
      <c r="NI63" s="7"/>
      <c r="NJ63" s="7"/>
      <c r="NK63" s="7"/>
      <c r="NL63" s="7"/>
      <c r="NM63" s="7"/>
      <c r="NN63" s="7"/>
      <c r="NO63" s="7"/>
      <c r="NP63" s="7"/>
      <c r="NQ63" s="7"/>
      <c r="NR63" s="7"/>
      <c r="NS63" s="7"/>
      <c r="NT63" s="7"/>
      <c r="NU63" s="7"/>
      <c r="NV63" s="7"/>
      <c r="NW63" s="7"/>
      <c r="NX63" s="7"/>
      <c r="NY63" s="7"/>
      <c r="NZ63" s="7"/>
      <c r="OA63" s="7"/>
      <c r="OB63" s="7"/>
      <c r="OC63" s="7"/>
      <c r="OD63" s="7"/>
      <c r="OE63" s="7"/>
      <c r="OF63" s="7"/>
      <c r="OG63" s="7"/>
      <c r="OH63" s="7"/>
      <c r="OI63" s="7"/>
      <c r="OJ63" s="7"/>
      <c r="OK63" s="7"/>
      <c r="OL63" s="7"/>
      <c r="OM63" s="7"/>
      <c r="ON63" s="7"/>
      <c r="OO63" s="7"/>
      <c r="OP63" s="7"/>
      <c r="OQ63" s="7"/>
      <c r="OR63" s="7"/>
      <c r="OS63" s="7"/>
      <c r="OT63" s="7"/>
      <c r="OU63" s="7"/>
      <c r="OV63" s="7"/>
      <c r="OW63" s="7"/>
      <c r="OX63" s="7"/>
      <c r="OY63" s="7"/>
      <c r="OZ63" s="7"/>
      <c r="PA63" s="7"/>
      <c r="PB63" s="7"/>
      <c r="PC63" s="7"/>
      <c r="PD63" s="7"/>
      <c r="PE63" s="7"/>
      <c r="PF63" s="7"/>
      <c r="PG63" s="7"/>
      <c r="PH63" s="7"/>
      <c r="PI63" s="7"/>
      <c r="PJ63" s="7"/>
      <c r="PK63" s="7"/>
      <c r="PL63" s="7"/>
      <c r="PM63" s="7"/>
      <c r="PN63" s="7"/>
      <c r="PO63" s="7"/>
      <c r="PP63" s="7"/>
      <c r="PQ63" s="7"/>
      <c r="PR63" s="7"/>
      <c r="PS63" s="7"/>
      <c r="PT63" s="7"/>
      <c r="PU63" s="7"/>
      <c r="PV63" s="7"/>
      <c r="PW63" s="7"/>
      <c r="PX63" s="7"/>
      <c r="PY63" s="7"/>
      <c r="PZ63" s="7"/>
      <c r="QA63" s="7"/>
      <c r="QB63" s="7"/>
      <c r="QC63" s="7"/>
      <c r="QD63" s="7"/>
      <c r="QE63" s="7"/>
      <c r="QF63" s="7"/>
      <c r="QG63" s="7"/>
      <c r="QH63" s="7"/>
      <c r="QI63" s="7"/>
      <c r="QJ63" s="7"/>
      <c r="QK63" s="7"/>
      <c r="QL63" s="7"/>
      <c r="QM63" s="7"/>
      <c r="QN63" s="7"/>
      <c r="QO63" s="7"/>
      <c r="QP63" s="7"/>
      <c r="QQ63" s="7"/>
      <c r="QR63" s="7"/>
      <c r="QS63" s="7"/>
      <c r="QT63" s="7"/>
      <c r="QU63" s="7"/>
      <c r="QV63" s="7"/>
      <c r="QW63" s="7"/>
      <c r="QX63" s="7"/>
      <c r="QY63" s="7"/>
      <c r="QZ63" s="7"/>
      <c r="RA63" s="7"/>
      <c r="RB63" s="7"/>
      <c r="RC63" s="7"/>
      <c r="RD63" s="7"/>
      <c r="RE63" s="7"/>
      <c r="RF63" s="7"/>
      <c r="RG63" s="7"/>
      <c r="RH63" s="7"/>
      <c r="RI63" s="7"/>
      <c r="RJ63" s="7"/>
      <c r="RK63" s="7"/>
      <c r="RL63" s="7"/>
      <c r="RM63" s="7"/>
      <c r="RN63" s="7"/>
      <c r="RO63" s="7"/>
      <c r="RP63" s="7"/>
      <c r="RQ63" s="7"/>
      <c r="RR63" s="7"/>
      <c r="RS63" s="7"/>
      <c r="RT63" s="7"/>
      <c r="RU63" s="7"/>
      <c r="RV63" s="7"/>
      <c r="RW63" s="7"/>
      <c r="RX63" s="7"/>
      <c r="RY63" s="7"/>
      <c r="RZ63" s="7"/>
      <c r="SA63" s="7"/>
      <c r="SB63" s="7"/>
      <c r="SC63" s="7"/>
      <c r="SD63" s="7"/>
      <c r="SE63" s="7"/>
      <c r="SF63" s="7"/>
      <c r="SG63" s="7"/>
      <c r="SH63" s="7"/>
      <c r="SI63" s="7"/>
      <c r="SJ63" s="7"/>
      <c r="SK63" s="7"/>
      <c r="SL63" s="7"/>
      <c r="SM63" s="7"/>
      <c r="SN63" s="7"/>
      <c r="SO63" s="7"/>
      <c r="SP63" s="7"/>
      <c r="SQ63" s="7"/>
      <c r="SR63" s="7"/>
      <c r="SS63" s="7"/>
      <c r="ST63" s="7"/>
      <c r="SU63" s="7"/>
      <c r="SV63" s="7"/>
      <c r="SW63" s="7"/>
      <c r="SX63" s="7"/>
      <c r="SY63" s="7"/>
      <c r="SZ63" s="7"/>
      <c r="TA63" s="7"/>
      <c r="TB63" s="7"/>
      <c r="TC63" s="7"/>
      <c r="TD63" s="7"/>
      <c r="TE63" s="7"/>
      <c r="TF63" s="7"/>
      <c r="TG63" s="7"/>
      <c r="TH63" s="7"/>
      <c r="TI63" s="7"/>
      <c r="TJ63" s="7"/>
      <c r="TK63" s="7"/>
      <c r="TL63" s="7"/>
      <c r="TM63" s="7"/>
      <c r="TN63" s="7"/>
      <c r="TO63" s="7"/>
      <c r="TP63" s="7"/>
      <c r="TQ63" s="7"/>
      <c r="TR63" s="7"/>
      <c r="TS63" s="7"/>
      <c r="TT63" s="7"/>
      <c r="TU63" s="7"/>
      <c r="TV63" s="7"/>
      <c r="TW63" s="7"/>
      <c r="TX63" s="7"/>
      <c r="TY63" s="7"/>
      <c r="TZ63" s="7"/>
      <c r="UA63" s="7"/>
      <c r="UB63" s="7"/>
      <c r="UC63" s="7"/>
      <c r="UD63" s="7"/>
      <c r="UE63" s="7"/>
      <c r="UF63" s="7"/>
      <c r="UG63" s="7"/>
      <c r="UH63" s="7"/>
      <c r="UI63" s="7"/>
      <c r="UJ63" s="7"/>
      <c r="UK63" s="7"/>
      <c r="UL63" s="7"/>
      <c r="UM63" s="7"/>
      <c r="UN63" s="7"/>
      <c r="UO63" s="7"/>
      <c r="UP63" s="7"/>
      <c r="UQ63" s="7"/>
      <c r="UR63" s="7"/>
      <c r="US63" s="7"/>
      <c r="UT63" s="7"/>
      <c r="UU63" s="7"/>
      <c r="UV63" s="7"/>
      <c r="UW63" s="7"/>
      <c r="UX63" s="7"/>
      <c r="UY63" s="7"/>
      <c r="UZ63" s="7"/>
      <c r="VA63" s="7"/>
      <c r="VB63" s="7"/>
      <c r="VC63" s="7"/>
      <c r="VD63" s="7"/>
      <c r="VE63" s="7"/>
      <c r="VF63" s="7"/>
      <c r="VG63" s="7"/>
      <c r="VH63" s="7"/>
      <c r="VI63" s="7"/>
      <c r="VJ63" s="7"/>
      <c r="VK63" s="7"/>
      <c r="VL63" s="7"/>
      <c r="VM63" s="7"/>
      <c r="VN63" s="7"/>
      <c r="VO63" s="7"/>
      <c r="VP63" s="7"/>
      <c r="VQ63" s="7"/>
      <c r="VR63" s="7"/>
      <c r="VS63" s="7"/>
      <c r="VT63" s="7"/>
      <c r="VU63" s="7"/>
      <c r="VV63" s="7"/>
      <c r="VW63" s="7"/>
      <c r="VX63" s="7"/>
      <c r="VY63" s="7"/>
      <c r="VZ63" s="7"/>
      <c r="WA63" s="7"/>
      <c r="WB63" s="7"/>
      <c r="WC63" s="7"/>
      <c r="WD63" s="7"/>
      <c r="WE63" s="7"/>
      <c r="WF63" s="7"/>
      <c r="WG63" s="7"/>
      <c r="WH63" s="7"/>
      <c r="WI63" s="7"/>
      <c r="WJ63" s="7"/>
      <c r="WK63" s="7"/>
      <c r="WL63" s="7"/>
      <c r="WM63" s="7"/>
      <c r="WN63" s="7"/>
      <c r="WO63" s="7"/>
      <c r="WP63" s="7"/>
      <c r="WQ63" s="7"/>
      <c r="WR63" s="7"/>
      <c r="WS63" s="7"/>
      <c r="WT63" s="7"/>
      <c r="WU63" s="7"/>
      <c r="WV63" s="7"/>
      <c r="WW63" s="7"/>
      <c r="WX63" s="7"/>
      <c r="WY63" s="7"/>
      <c r="WZ63" s="7"/>
      <c r="XA63" s="7"/>
      <c r="XB63" s="7"/>
      <c r="XC63" s="7"/>
      <c r="XD63" s="7"/>
      <c r="XE63" s="7"/>
      <c r="XF63" s="7"/>
      <c r="XG63" s="7"/>
      <c r="XH63" s="7"/>
      <c r="XI63" s="7"/>
      <c r="XJ63" s="7"/>
      <c r="XK63" s="7"/>
      <c r="XL63" s="7"/>
      <c r="XM63" s="7"/>
      <c r="XN63" s="7"/>
      <c r="XO63" s="7"/>
      <c r="XP63" s="7"/>
      <c r="XQ63" s="7"/>
      <c r="XR63" s="7"/>
      <c r="XS63" s="7"/>
      <c r="XT63" s="7"/>
      <c r="XU63" s="7"/>
      <c r="XV63" s="7"/>
      <c r="XW63" s="7"/>
      <c r="XX63" s="7"/>
      <c r="XY63" s="7"/>
      <c r="XZ63" s="7"/>
      <c r="YA63" s="7"/>
      <c r="YB63" s="7"/>
      <c r="YC63" s="7"/>
      <c r="YD63" s="7"/>
      <c r="YE63" s="7"/>
      <c r="YF63" s="7"/>
      <c r="YG63" s="7"/>
      <c r="YH63" s="7"/>
      <c r="YI63" s="7"/>
      <c r="YJ63" s="7"/>
      <c r="YK63" s="7"/>
      <c r="YL63" s="7"/>
      <c r="YM63" s="7"/>
      <c r="YN63" s="7"/>
      <c r="YO63" s="7"/>
      <c r="YP63" s="7"/>
      <c r="YQ63" s="7"/>
      <c r="YR63" s="7"/>
      <c r="YS63" s="7"/>
      <c r="YT63" s="7"/>
      <c r="YU63" s="7"/>
      <c r="YV63" s="7"/>
      <c r="YW63" s="7"/>
      <c r="YX63" s="7"/>
      <c r="YY63" s="7"/>
      <c r="YZ63" s="7"/>
      <c r="ZA63" s="7"/>
      <c r="ZB63" s="7"/>
      <c r="ZC63" s="7"/>
      <c r="ZD63" s="7"/>
      <c r="ZE63" s="7"/>
      <c r="ZF63" s="7"/>
      <c r="ZG63" s="7"/>
      <c r="ZH63" s="7"/>
      <c r="ZI63" s="7"/>
      <c r="ZJ63" s="7"/>
      <c r="ZK63" s="7"/>
      <c r="ZL63" s="7"/>
      <c r="ZM63" s="7"/>
      <c r="ZN63" s="7"/>
      <c r="ZO63" s="7"/>
      <c r="ZP63" s="7"/>
      <c r="ZQ63" s="7"/>
      <c r="ZR63" s="7"/>
      <c r="ZS63" s="7"/>
      <c r="ZT63" s="7"/>
      <c r="ZU63" s="7"/>
      <c r="ZV63" s="7"/>
      <c r="ZW63" s="7"/>
      <c r="ZX63" s="7"/>
      <c r="ZY63" s="7"/>
      <c r="ZZ63" s="7"/>
      <c r="AAA63" s="7"/>
      <c r="AAB63" s="7"/>
      <c r="AAC63" s="7"/>
      <c r="AAD63" s="7"/>
      <c r="AAE63" s="7"/>
      <c r="AAF63" s="7"/>
      <c r="AAG63" s="7"/>
      <c r="AAH63" s="7"/>
      <c r="AAI63" s="7"/>
      <c r="AAJ63" s="7"/>
      <c r="AAK63" s="7"/>
      <c r="AAL63" s="7"/>
      <c r="AAM63" s="7"/>
      <c r="AAN63" s="7"/>
      <c r="AAO63" s="7"/>
      <c r="AAP63" s="7"/>
      <c r="AAQ63" s="7"/>
      <c r="AAR63" s="7"/>
      <c r="AAS63" s="7"/>
      <c r="AAT63" s="7"/>
      <c r="AAU63" s="7"/>
      <c r="AAV63" s="7"/>
      <c r="AAW63" s="7"/>
      <c r="AAX63" s="7"/>
      <c r="AAY63" s="7"/>
      <c r="AAZ63" s="7"/>
      <c r="ABA63" s="7"/>
      <c r="ABB63" s="7"/>
      <c r="ABC63" s="7"/>
      <c r="ABD63" s="7"/>
      <c r="ABE63" s="7"/>
      <c r="ABF63" s="7"/>
      <c r="ABG63" s="7"/>
      <c r="ABH63" s="7"/>
      <c r="ABI63" s="7"/>
      <c r="ABJ63" s="7"/>
      <c r="ABK63" s="7"/>
      <c r="ABL63" s="7"/>
      <c r="ABM63" s="7"/>
      <c r="ABN63" s="7"/>
      <c r="ABO63" s="7"/>
      <c r="ABP63" s="7"/>
      <c r="ABQ63" s="7"/>
      <c r="ABR63" s="7"/>
      <c r="ABS63" s="7"/>
      <c r="ABT63" s="7"/>
      <c r="ABU63" s="7"/>
      <c r="ABV63" s="7"/>
      <c r="ABW63" s="7"/>
      <c r="ABX63" s="7"/>
      <c r="ABY63" s="7"/>
      <c r="ABZ63" s="7"/>
      <c r="ACA63" s="7"/>
      <c r="ACB63" s="7"/>
      <c r="ACC63" s="7"/>
      <c r="ACD63" s="7"/>
      <c r="ACE63" s="7"/>
      <c r="ACF63" s="7"/>
      <c r="ACG63" s="7"/>
      <c r="ACH63" s="7"/>
      <c r="ACI63" s="7"/>
      <c r="ACJ63" s="7"/>
      <c r="ACK63" s="7"/>
      <c r="ACL63" s="7"/>
      <c r="ACM63" s="7"/>
      <c r="ACN63" s="7"/>
      <c r="ACO63" s="7"/>
      <c r="ACP63" s="7"/>
      <c r="ACQ63" s="7"/>
      <c r="ACR63" s="7"/>
      <c r="ACS63" s="7"/>
      <c r="ACT63" s="7"/>
      <c r="ACU63" s="7"/>
      <c r="ACV63" s="7"/>
      <c r="ACW63" s="7"/>
      <c r="ACX63" s="7"/>
      <c r="ACY63" s="7"/>
      <c r="ACZ63" s="7"/>
      <c r="ADA63" s="7"/>
      <c r="ADB63" s="7"/>
      <c r="ADC63" s="7"/>
      <c r="ADD63" s="7"/>
      <c r="ADE63" s="7"/>
      <c r="ADF63" s="7"/>
      <c r="ADG63" s="7"/>
      <c r="ADH63" s="7"/>
      <c r="ADI63" s="7"/>
      <c r="ADJ63" s="7"/>
      <c r="ADK63" s="7"/>
      <c r="ADL63" s="7"/>
      <c r="ADM63" s="7"/>
      <c r="ADN63" s="7"/>
      <c r="ADO63" s="7"/>
      <c r="ADP63" s="7"/>
      <c r="ADQ63" s="7"/>
      <c r="ADR63" s="7"/>
      <c r="ADS63" s="7"/>
      <c r="ADT63" s="7"/>
      <c r="ADU63" s="7"/>
      <c r="ADV63" s="7"/>
      <c r="ADW63" s="7"/>
      <c r="ADX63" s="7"/>
      <c r="ADY63" s="7"/>
      <c r="ADZ63" s="7"/>
      <c r="AEA63" s="7"/>
      <c r="AEB63" s="7"/>
      <c r="AEC63" s="7"/>
      <c r="AED63" s="7"/>
      <c r="AEE63" s="7"/>
      <c r="AEF63" s="7"/>
      <c r="AEG63" s="7"/>
      <c r="AEH63" s="7"/>
      <c r="AEI63" s="7"/>
      <c r="AEJ63" s="7"/>
      <c r="AEK63" s="7"/>
      <c r="AEL63" s="7"/>
      <c r="AEM63" s="7"/>
      <c r="AEN63" s="7"/>
      <c r="AEO63" s="7"/>
      <c r="AEP63" s="7"/>
      <c r="AEQ63" s="7"/>
      <c r="AER63" s="7"/>
      <c r="AES63" s="7"/>
      <c r="AET63" s="7"/>
      <c r="AEU63" s="7"/>
      <c r="AEV63" s="7"/>
      <c r="AEW63" s="7"/>
      <c r="AEX63" s="7"/>
      <c r="AEY63" s="7"/>
      <c r="AEZ63" s="7"/>
      <c r="AFA63" s="7"/>
      <c r="AFB63" s="7"/>
      <c r="AFC63" s="7"/>
      <c r="AFD63" s="7"/>
      <c r="AFE63" s="7"/>
      <c r="AFF63" s="7"/>
      <c r="AFG63" s="7"/>
      <c r="AFH63" s="7"/>
      <c r="AFI63" s="7"/>
      <c r="AFJ63" s="7"/>
      <c r="AFK63" s="7"/>
      <c r="AFL63" s="7"/>
      <c r="AFM63" s="7"/>
      <c r="AFN63" s="7"/>
      <c r="AFO63" s="7"/>
      <c r="AFP63" s="7"/>
      <c r="AFQ63" s="7"/>
      <c r="AFR63" s="7"/>
      <c r="AFS63" s="7"/>
      <c r="AFT63" s="7"/>
      <c r="AFU63" s="7"/>
      <c r="AFV63" s="7"/>
      <c r="AFW63" s="7"/>
      <c r="AFX63" s="7"/>
      <c r="AFY63" s="7"/>
      <c r="AFZ63" s="7"/>
      <c r="AGA63" s="7"/>
      <c r="AGB63" s="7"/>
      <c r="AGC63" s="7"/>
      <c r="AGD63" s="7"/>
      <c r="AGE63" s="7"/>
      <c r="AGF63" s="7"/>
      <c r="AGG63" s="7"/>
      <c r="AGH63" s="7"/>
      <c r="AGI63" s="7"/>
      <c r="AGJ63" s="7"/>
      <c r="AGK63" s="7"/>
      <c r="AGL63" s="7"/>
      <c r="AGM63" s="7"/>
      <c r="AGN63" s="7"/>
      <c r="AGO63" s="7"/>
      <c r="AGP63" s="7"/>
      <c r="AGQ63" s="7"/>
      <c r="AGR63" s="7"/>
      <c r="AGS63" s="7"/>
      <c r="AGT63" s="7"/>
      <c r="AGU63" s="7"/>
      <c r="AGV63" s="7"/>
      <c r="AGW63" s="7"/>
      <c r="AGX63" s="7"/>
      <c r="AGY63" s="7"/>
      <c r="AGZ63" s="7"/>
      <c r="AHA63" s="7"/>
      <c r="AHB63" s="7"/>
      <c r="AHC63" s="7"/>
      <c r="AHD63" s="7"/>
      <c r="AHE63" s="7"/>
      <c r="AHF63" s="7"/>
      <c r="AHG63" s="7"/>
      <c r="AHH63" s="7"/>
      <c r="AHI63" s="7"/>
      <c r="AHJ63" s="7"/>
      <c r="AHK63" s="7"/>
      <c r="AHL63" s="7"/>
      <c r="AHM63" s="7"/>
      <c r="AHN63" s="7"/>
      <c r="AHO63" s="7"/>
      <c r="AHP63" s="7"/>
      <c r="AHQ63" s="7"/>
      <c r="AHR63" s="7"/>
      <c r="AHS63" s="7"/>
      <c r="AHT63" s="7"/>
      <c r="AHU63" s="7"/>
      <c r="AHV63" s="7"/>
      <c r="AHW63" s="7"/>
      <c r="AHX63" s="7"/>
      <c r="AHY63" s="7"/>
      <c r="AHZ63" s="7"/>
      <c r="AIA63" s="7"/>
      <c r="AIB63" s="7"/>
      <c r="AIC63" s="7"/>
      <c r="AID63" s="7"/>
      <c r="AIE63" s="7"/>
      <c r="AIF63" s="7"/>
      <c r="AIG63" s="7"/>
      <c r="AIH63" s="7"/>
      <c r="AII63" s="7"/>
      <c r="AIJ63" s="7"/>
      <c r="AIK63" s="7"/>
      <c r="AIL63" s="7"/>
      <c r="AIM63" s="7"/>
      <c r="AIN63" s="7"/>
      <c r="AIO63" s="7"/>
      <c r="AIP63" s="7"/>
      <c r="AIQ63" s="7"/>
      <c r="AIR63" s="7"/>
      <c r="AIS63" s="7"/>
      <c r="AIT63" s="7"/>
      <c r="AIU63" s="7"/>
      <c r="AIV63" s="7"/>
      <c r="AIW63" s="7"/>
      <c r="AIX63" s="7"/>
      <c r="AIY63" s="7"/>
      <c r="AIZ63" s="7"/>
      <c r="AJA63" s="7"/>
      <c r="AJB63" s="7"/>
      <c r="AJC63" s="7"/>
      <c r="AJD63" s="7"/>
      <c r="AJE63" s="7"/>
      <c r="AJF63" s="7"/>
      <c r="AJG63" s="7"/>
      <c r="AJH63" s="7"/>
      <c r="AJI63" s="7"/>
      <c r="AJJ63" s="7"/>
      <c r="AJK63" s="7"/>
      <c r="AJL63" s="7"/>
      <c r="AJM63" s="7"/>
      <c r="AJN63" s="7"/>
      <c r="AJO63" s="7"/>
      <c r="AJP63" s="7"/>
      <c r="AJQ63" s="7"/>
      <c r="AJR63" s="7"/>
      <c r="AJS63" s="7"/>
      <c r="AJT63" s="7"/>
      <c r="AJU63" s="7"/>
      <c r="AJV63" s="7"/>
      <c r="AJW63" s="7"/>
      <c r="AJX63" s="7"/>
      <c r="AJY63" s="7"/>
      <c r="AJZ63" s="7"/>
      <c r="AKA63" s="7"/>
      <c r="AKB63" s="7"/>
      <c r="AKC63" s="7"/>
      <c r="AKD63" s="7"/>
      <c r="AKE63" s="7"/>
      <c r="AKF63" s="7"/>
      <c r="AKG63" s="7"/>
      <c r="AKH63" s="7"/>
      <c r="AKI63" s="7"/>
      <c r="AKJ63" s="7"/>
      <c r="AKK63" s="7"/>
      <c r="AKL63" s="7"/>
      <c r="AKM63" s="7"/>
      <c r="AKN63" s="7"/>
      <c r="AKO63" s="7"/>
      <c r="AKP63" s="7"/>
      <c r="AKQ63" s="7"/>
      <c r="AKR63" s="7"/>
      <c r="AKS63" s="7"/>
      <c r="AKT63" s="7"/>
      <c r="AKU63" s="7"/>
      <c r="AKV63" s="7"/>
      <c r="AKW63" s="7"/>
      <c r="AKX63" s="7"/>
      <c r="AKY63" s="7"/>
      <c r="AKZ63" s="7"/>
      <c r="ALA63" s="7"/>
      <c r="ALB63" s="7"/>
      <c r="ALC63" s="7"/>
      <c r="ALD63" s="7"/>
      <c r="ALE63" s="7"/>
      <c r="ALF63" s="7"/>
      <c r="ALG63" s="7"/>
      <c r="ALH63" s="7"/>
      <c r="ALI63" s="7"/>
      <c r="ALJ63" s="7"/>
      <c r="ALK63" s="7"/>
      <c r="ALL63" s="7"/>
      <c r="ALM63" s="7"/>
      <c r="ALN63" s="7"/>
      <c r="ALO63" s="7"/>
      <c r="ALP63" s="7"/>
      <c r="ALQ63" s="7"/>
      <c r="ALR63" s="7"/>
      <c r="ALS63" s="7"/>
      <c r="ALT63" s="7"/>
      <c r="ALU63" s="7"/>
      <c r="ALV63" s="7"/>
      <c r="ALW63" s="7"/>
      <c r="ALX63" s="7"/>
      <c r="ALY63" s="7"/>
      <c r="ALZ63" s="7"/>
      <c r="AMA63" s="7"/>
      <c r="AMB63" s="7"/>
      <c r="AMC63" s="7"/>
      <c r="AMD63" s="7"/>
      <c r="AME63" s="7"/>
      <c r="AMF63" s="7"/>
      <c r="AMG63" s="7"/>
      <c r="AMH63" s="7"/>
      <c r="AMI63" s="7"/>
      <c r="AMJ63" s="7"/>
      <c r="AMK63" s="7"/>
      <c r="AML63" s="7"/>
      <c r="AMM63" s="7"/>
      <c r="AMN63" s="7"/>
      <c r="AMO63" s="7"/>
      <c r="AMP63" s="7"/>
      <c r="AMQ63" s="7"/>
      <c r="AMR63" s="7"/>
      <c r="AMS63" s="7"/>
      <c r="AMT63" s="7"/>
      <c r="AMU63" s="7"/>
      <c r="AMV63" s="7"/>
      <c r="AMW63" s="7"/>
      <c r="AMX63" s="7"/>
      <c r="AMY63" s="7"/>
      <c r="AMZ63" s="7"/>
      <c r="ANA63" s="7"/>
      <c r="ANB63" s="7"/>
      <c r="ANC63" s="7"/>
      <c r="AND63" s="7"/>
      <c r="ANE63" s="7"/>
      <c r="ANF63" s="7"/>
      <c r="ANG63" s="7"/>
      <c r="ANH63" s="7"/>
      <c r="ANI63" s="7"/>
      <c r="ANJ63" s="7"/>
      <c r="ANK63" s="7"/>
      <c r="ANL63" s="7"/>
      <c r="ANM63" s="7"/>
      <c r="ANN63" s="7"/>
      <c r="ANO63" s="7"/>
      <c r="ANP63" s="7"/>
      <c r="ANQ63" s="7"/>
      <c r="ANR63" s="7"/>
      <c r="ANS63" s="7"/>
      <c r="ANT63" s="7"/>
      <c r="ANU63" s="7"/>
      <c r="ANV63" s="7"/>
      <c r="ANW63" s="7"/>
      <c r="ANX63" s="7"/>
      <c r="ANY63" s="7"/>
      <c r="ANZ63" s="7"/>
      <c r="AOA63" s="7"/>
      <c r="AOB63" s="7"/>
      <c r="AOC63" s="7"/>
      <c r="AOD63" s="7"/>
      <c r="AOE63" s="7"/>
      <c r="AOF63" s="7"/>
      <c r="AOG63" s="7"/>
      <c r="AOH63" s="7"/>
      <c r="AOI63" s="7"/>
      <c r="AOJ63" s="7"/>
      <c r="AOK63" s="7"/>
      <c r="AOL63" s="7"/>
      <c r="AOM63" s="7"/>
      <c r="AON63" s="7"/>
      <c r="AOO63" s="7"/>
      <c r="AOP63" s="7"/>
      <c r="AOQ63" s="7"/>
      <c r="AOR63" s="7"/>
      <c r="AOS63" s="7"/>
      <c r="AOT63" s="7"/>
      <c r="AOU63" s="7"/>
      <c r="AOV63" s="7"/>
      <c r="AOW63" s="7"/>
      <c r="AOX63" s="7"/>
      <c r="AOY63" s="7"/>
      <c r="AOZ63" s="7"/>
      <c r="APA63" s="7"/>
      <c r="APB63" s="7"/>
      <c r="APC63" s="7"/>
      <c r="APD63" s="7"/>
      <c r="APE63" s="7"/>
      <c r="APF63" s="7"/>
      <c r="APG63" s="7"/>
      <c r="APH63" s="7"/>
      <c r="API63" s="7"/>
      <c r="APJ63" s="7"/>
      <c r="APK63" s="7"/>
      <c r="APL63" s="7"/>
      <c r="APM63" s="7"/>
      <c r="APN63" s="7"/>
      <c r="APO63" s="7"/>
      <c r="APP63" s="7"/>
      <c r="APQ63" s="7"/>
      <c r="APR63" s="7"/>
      <c r="APS63" s="7"/>
      <c r="APT63" s="7"/>
      <c r="APU63" s="7"/>
      <c r="APV63" s="7"/>
      <c r="APW63" s="7"/>
      <c r="APX63" s="7"/>
      <c r="APY63" s="7"/>
      <c r="APZ63" s="7"/>
      <c r="AQA63" s="7"/>
      <c r="AQB63" s="7"/>
      <c r="AQC63" s="7"/>
      <c r="AQD63" s="7"/>
      <c r="AQE63" s="7"/>
      <c r="AQF63" s="7"/>
      <c r="AQG63" s="7"/>
      <c r="AQH63" s="7"/>
      <c r="AQI63" s="7"/>
      <c r="AQJ63" s="7"/>
      <c r="AQK63" s="7"/>
      <c r="AQL63" s="7"/>
      <c r="AQM63" s="7"/>
      <c r="AQN63" s="7"/>
      <c r="AQO63" s="7"/>
      <c r="AQP63" s="7"/>
      <c r="AQQ63" s="7"/>
      <c r="AQR63" s="7"/>
      <c r="AQS63" s="7"/>
      <c r="AQT63" s="7"/>
      <c r="AQU63" s="7"/>
      <c r="AQV63" s="7"/>
      <c r="AQW63" s="7"/>
      <c r="AQX63" s="7"/>
      <c r="AQY63" s="7"/>
      <c r="AQZ63" s="7"/>
      <c r="ARA63" s="7"/>
      <c r="ARB63" s="7"/>
      <c r="ARC63" s="7"/>
      <c r="ARD63" s="7"/>
      <c r="ARE63" s="7"/>
      <c r="ARF63" s="7"/>
      <c r="ARG63" s="7"/>
      <c r="ARH63" s="7"/>
      <c r="ARI63" s="7"/>
      <c r="ARJ63" s="7"/>
      <c r="ARK63" s="7"/>
      <c r="ARL63" s="7"/>
      <c r="ARM63" s="7"/>
      <c r="ARN63" s="7"/>
      <c r="ARO63" s="7"/>
      <c r="ARP63" s="7"/>
      <c r="ARQ63" s="7"/>
      <c r="ARR63" s="7"/>
      <c r="ARS63" s="7"/>
      <c r="ART63" s="7"/>
      <c r="ARU63" s="7"/>
      <c r="ARV63" s="7"/>
      <c r="ARW63" s="7"/>
      <c r="ARX63" s="7"/>
      <c r="ARY63" s="7"/>
      <c r="ARZ63" s="7"/>
      <c r="ASA63" s="7"/>
      <c r="ASB63" s="7"/>
      <c r="ASC63" s="7"/>
      <c r="ASD63" s="7"/>
      <c r="ASE63" s="7"/>
      <c r="ASF63" s="7"/>
      <c r="ASG63" s="7"/>
      <c r="ASH63" s="7"/>
      <c r="ASI63" s="7"/>
      <c r="ASJ63" s="7"/>
      <c r="ASK63" s="7"/>
      <c r="ASL63" s="7"/>
      <c r="ASM63" s="7"/>
      <c r="ASN63" s="7"/>
      <c r="ASO63" s="7"/>
      <c r="ASP63" s="7"/>
      <c r="ASQ63" s="7"/>
      <c r="ASR63" s="7"/>
      <c r="ASS63" s="7"/>
      <c r="AST63" s="7"/>
      <c r="ASU63" s="7"/>
      <c r="ASV63" s="7"/>
      <c r="ASW63" s="7"/>
      <c r="ASX63" s="7"/>
      <c r="ASY63" s="7"/>
      <c r="ASZ63" s="7"/>
      <c r="ATA63" s="7"/>
      <c r="ATB63" s="7"/>
      <c r="ATC63" s="7"/>
      <c r="ATD63" s="7"/>
      <c r="ATE63" s="7"/>
      <c r="ATF63" s="7"/>
      <c r="ATG63" s="7"/>
      <c r="ATH63" s="7"/>
      <c r="ATI63" s="7"/>
      <c r="ATJ63" s="7"/>
      <c r="ATK63" s="7"/>
      <c r="ATL63" s="7"/>
      <c r="ATM63" s="7"/>
      <c r="ATN63" s="7"/>
      <c r="ATO63" s="7"/>
      <c r="ATP63" s="7"/>
      <c r="ATQ63" s="7"/>
      <c r="ATR63" s="7"/>
      <c r="ATS63" s="7"/>
      <c r="ATT63" s="7"/>
      <c r="ATU63" s="7"/>
      <c r="ATV63" s="7"/>
      <c r="ATW63" s="7"/>
      <c r="ATX63" s="7"/>
      <c r="ATY63" s="7"/>
      <c r="ATZ63" s="7"/>
      <c r="AUA63" s="7"/>
    </row>
    <row r="64" spans="1:1223" ht="24.75" customHeight="1" thickBot="1" x14ac:dyDescent="0.3">
      <c r="A64" s="178" t="s">
        <v>45</v>
      </c>
      <c r="B64" s="96" t="s">
        <v>47</v>
      </c>
      <c r="C64" s="94"/>
      <c r="D64" s="95"/>
      <c r="E64" s="125" t="s">
        <v>49</v>
      </c>
      <c r="F64" s="23"/>
      <c r="G64" s="175" t="s">
        <v>44</v>
      </c>
      <c r="H64" s="176"/>
      <c r="I64" s="176"/>
      <c r="J64" s="177"/>
    </row>
    <row r="65" spans="1:1223" ht="15.75" x14ac:dyDescent="0.25">
      <c r="A65" s="179"/>
      <c r="B65" s="160" t="s">
        <v>67</v>
      </c>
      <c r="C65" s="90"/>
      <c r="D65" s="35"/>
      <c r="E65" s="106">
        <v>0</v>
      </c>
      <c r="F65" s="23"/>
      <c r="G65" s="97">
        <f>E65</f>
        <v>0</v>
      </c>
      <c r="H65" s="97">
        <v>0</v>
      </c>
      <c r="I65" s="97">
        <v>0</v>
      </c>
      <c r="J65" s="97">
        <v>0</v>
      </c>
    </row>
    <row r="66" spans="1:1223" ht="15.75" x14ac:dyDescent="0.25">
      <c r="A66" s="89"/>
      <c r="B66" s="161" t="s">
        <v>54</v>
      </c>
      <c r="C66" s="91"/>
      <c r="D66" s="36"/>
      <c r="E66" s="107">
        <v>0</v>
      </c>
      <c r="F66" s="37"/>
      <c r="G66" s="98">
        <f>E66</f>
        <v>0</v>
      </c>
      <c r="H66" s="98">
        <v>0</v>
      </c>
      <c r="I66" s="98">
        <v>0</v>
      </c>
      <c r="J66" s="98">
        <v>0</v>
      </c>
    </row>
    <row r="67" spans="1:1223" ht="16.5" thickBot="1" x14ac:dyDescent="0.3">
      <c r="A67" s="16"/>
      <c r="B67" s="162" t="s">
        <v>55</v>
      </c>
      <c r="C67" s="92"/>
      <c r="D67" s="93"/>
      <c r="E67" s="108">
        <v>0</v>
      </c>
      <c r="F67" s="37"/>
      <c r="G67" s="98">
        <f>E67</f>
        <v>0</v>
      </c>
      <c r="H67" s="98">
        <v>0</v>
      </c>
      <c r="I67" s="98">
        <v>0</v>
      </c>
      <c r="J67" s="98">
        <v>0</v>
      </c>
    </row>
    <row r="68" spans="1:1223" ht="18.75" customHeight="1" thickBot="1" x14ac:dyDescent="0.3">
      <c r="A68" s="100"/>
      <c r="B68" s="99"/>
      <c r="C68" s="34"/>
      <c r="D68" s="38"/>
      <c r="E68" s="37"/>
      <c r="F68" s="37"/>
      <c r="G68" s="105"/>
      <c r="H68" s="105"/>
      <c r="I68" s="105"/>
      <c r="J68" s="105"/>
    </row>
    <row r="69" spans="1:1223" s="67" customFormat="1" ht="29.45" customHeight="1" thickBot="1" x14ac:dyDescent="0.25">
      <c r="A69" s="70"/>
      <c r="B69" s="68" t="s">
        <v>26</v>
      </c>
      <c r="C69" s="68"/>
      <c r="D69" s="69"/>
      <c r="E69" s="64">
        <f>E62-E65-E66+E67</f>
        <v>0</v>
      </c>
      <c r="F69" s="65"/>
      <c r="G69" s="66">
        <f>G62-G65-G66+G67</f>
        <v>0</v>
      </c>
      <c r="H69" s="66">
        <f>H62-H65-H66+H67</f>
        <v>0</v>
      </c>
      <c r="I69" s="66">
        <f>I62-I65-I66+I67</f>
        <v>0</v>
      </c>
      <c r="J69" s="66">
        <f>J62-J65-J66+J67</f>
        <v>0</v>
      </c>
    </row>
    <row r="70" spans="1:1223" s="34" customFormat="1" ht="48" customHeight="1" thickBot="1" x14ac:dyDescent="0.3">
      <c r="A70" s="116"/>
      <c r="C70" s="7"/>
      <c r="D70" s="104"/>
      <c r="E70" s="103"/>
      <c r="F70" s="101"/>
      <c r="G70" s="25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/>
      <c r="IY70" s="7"/>
      <c r="IZ70" s="7"/>
      <c r="JA70" s="7"/>
      <c r="JB70" s="7"/>
      <c r="JC70" s="7"/>
      <c r="JD70" s="7"/>
      <c r="JE70" s="7"/>
      <c r="JF70" s="7"/>
      <c r="JG70" s="7"/>
      <c r="JH70" s="7"/>
      <c r="JI70" s="7"/>
      <c r="JJ70" s="7"/>
      <c r="JK70" s="7"/>
      <c r="JL70" s="7"/>
      <c r="JM70" s="7"/>
      <c r="JN70" s="7"/>
      <c r="JO70" s="7"/>
      <c r="JP70" s="7"/>
      <c r="JQ70" s="7"/>
      <c r="JR70" s="7"/>
      <c r="JS70" s="7"/>
      <c r="JT70" s="7"/>
      <c r="JU70" s="7"/>
      <c r="JV70" s="7"/>
      <c r="JW70" s="7"/>
      <c r="JX70" s="7"/>
      <c r="JY70" s="7"/>
      <c r="JZ70" s="7"/>
      <c r="KA70" s="7"/>
      <c r="KB70" s="7"/>
      <c r="KC70" s="7"/>
      <c r="KD70" s="7"/>
      <c r="KE70" s="7"/>
      <c r="KF70" s="7"/>
      <c r="KG70" s="7"/>
      <c r="KH70" s="7"/>
      <c r="KI70" s="7"/>
      <c r="KJ70" s="7"/>
      <c r="KK70" s="7"/>
      <c r="KL70" s="7"/>
      <c r="KM70" s="7"/>
      <c r="KN70" s="7"/>
      <c r="KO70" s="7"/>
      <c r="KP70" s="7"/>
      <c r="KQ70" s="7"/>
      <c r="KR70" s="7"/>
      <c r="KS70" s="7"/>
      <c r="KT70" s="7"/>
      <c r="KU70" s="7"/>
      <c r="KV70" s="7"/>
      <c r="KW70" s="7"/>
      <c r="KX70" s="7"/>
      <c r="KY70" s="7"/>
      <c r="KZ70" s="7"/>
      <c r="LA70" s="7"/>
      <c r="LB70" s="7"/>
      <c r="LC70" s="7"/>
      <c r="LD70" s="7"/>
      <c r="LE70" s="7"/>
      <c r="LF70" s="7"/>
      <c r="LG70" s="7"/>
      <c r="LH70" s="7"/>
      <c r="LI70" s="7"/>
      <c r="LJ70" s="7"/>
      <c r="LK70" s="7"/>
      <c r="LL70" s="7"/>
      <c r="LM70" s="7"/>
      <c r="LN70" s="7"/>
      <c r="LO70" s="7"/>
      <c r="LP70" s="7"/>
      <c r="LQ70" s="7"/>
      <c r="LR70" s="7"/>
      <c r="LS70" s="7"/>
      <c r="LT70" s="7"/>
      <c r="LU70" s="7"/>
      <c r="LV70" s="7"/>
      <c r="LW70" s="7"/>
      <c r="LX70" s="7"/>
      <c r="LY70" s="7"/>
      <c r="LZ70" s="7"/>
      <c r="MA70" s="7"/>
      <c r="MB70" s="7"/>
      <c r="MC70" s="7"/>
      <c r="MD70" s="7"/>
      <c r="ME70" s="7"/>
      <c r="MF70" s="7"/>
      <c r="MG70" s="7"/>
      <c r="MH70" s="7"/>
      <c r="MI70" s="7"/>
      <c r="MJ70" s="7"/>
      <c r="MK70" s="7"/>
      <c r="ML70" s="7"/>
      <c r="MM70" s="7"/>
      <c r="MN70" s="7"/>
      <c r="MO70" s="7"/>
      <c r="MP70" s="7"/>
      <c r="MQ70" s="7"/>
      <c r="MR70" s="7"/>
      <c r="MS70" s="7"/>
      <c r="MT70" s="7"/>
      <c r="MU70" s="7"/>
      <c r="MV70" s="7"/>
      <c r="MW70" s="7"/>
      <c r="MX70" s="7"/>
      <c r="MY70" s="7"/>
      <c r="MZ70" s="7"/>
      <c r="NA70" s="7"/>
      <c r="NB70" s="7"/>
      <c r="NC70" s="7"/>
      <c r="ND70" s="7"/>
      <c r="NE70" s="7"/>
      <c r="NF70" s="7"/>
      <c r="NG70" s="7"/>
      <c r="NH70" s="7"/>
      <c r="NI70" s="7"/>
      <c r="NJ70" s="7"/>
      <c r="NK70" s="7"/>
      <c r="NL70" s="7"/>
      <c r="NM70" s="7"/>
      <c r="NN70" s="7"/>
      <c r="NO70" s="7"/>
      <c r="NP70" s="7"/>
      <c r="NQ70" s="7"/>
      <c r="NR70" s="7"/>
      <c r="NS70" s="7"/>
      <c r="NT70" s="7"/>
      <c r="NU70" s="7"/>
      <c r="NV70" s="7"/>
      <c r="NW70" s="7"/>
      <c r="NX70" s="7"/>
      <c r="NY70" s="7"/>
      <c r="NZ70" s="7"/>
      <c r="OA70" s="7"/>
      <c r="OB70" s="7"/>
      <c r="OC70" s="7"/>
      <c r="OD70" s="7"/>
      <c r="OE70" s="7"/>
      <c r="OF70" s="7"/>
      <c r="OG70" s="7"/>
      <c r="OH70" s="7"/>
      <c r="OI70" s="7"/>
      <c r="OJ70" s="7"/>
      <c r="OK70" s="7"/>
      <c r="OL70" s="7"/>
      <c r="OM70" s="7"/>
      <c r="ON70" s="7"/>
      <c r="OO70" s="7"/>
      <c r="OP70" s="7"/>
      <c r="OQ70" s="7"/>
      <c r="OR70" s="7"/>
      <c r="OS70" s="7"/>
      <c r="OT70" s="7"/>
      <c r="OU70" s="7"/>
      <c r="OV70" s="7"/>
      <c r="OW70" s="7"/>
      <c r="OX70" s="7"/>
      <c r="OY70" s="7"/>
      <c r="OZ70" s="7"/>
      <c r="PA70" s="7"/>
      <c r="PB70" s="7"/>
      <c r="PC70" s="7"/>
      <c r="PD70" s="7"/>
      <c r="PE70" s="7"/>
      <c r="PF70" s="7"/>
      <c r="PG70" s="7"/>
      <c r="PH70" s="7"/>
      <c r="PI70" s="7"/>
      <c r="PJ70" s="7"/>
      <c r="PK70" s="7"/>
      <c r="PL70" s="7"/>
      <c r="PM70" s="7"/>
      <c r="PN70" s="7"/>
      <c r="PO70" s="7"/>
      <c r="PP70" s="7"/>
      <c r="PQ70" s="7"/>
      <c r="PR70" s="7"/>
      <c r="PS70" s="7"/>
      <c r="PT70" s="7"/>
      <c r="PU70" s="7"/>
      <c r="PV70" s="7"/>
      <c r="PW70" s="7"/>
      <c r="PX70" s="7"/>
      <c r="PY70" s="7"/>
      <c r="PZ70" s="7"/>
      <c r="QA70" s="7"/>
      <c r="QB70" s="7"/>
      <c r="QC70" s="7"/>
      <c r="QD70" s="7"/>
      <c r="QE70" s="7"/>
      <c r="QF70" s="7"/>
      <c r="QG70" s="7"/>
      <c r="QH70" s="7"/>
      <c r="QI70" s="7"/>
      <c r="QJ70" s="7"/>
      <c r="QK70" s="7"/>
      <c r="QL70" s="7"/>
      <c r="QM70" s="7"/>
      <c r="QN70" s="7"/>
      <c r="QO70" s="7"/>
      <c r="QP70" s="7"/>
      <c r="QQ70" s="7"/>
      <c r="QR70" s="7"/>
      <c r="QS70" s="7"/>
      <c r="QT70" s="7"/>
      <c r="QU70" s="7"/>
      <c r="QV70" s="7"/>
      <c r="QW70" s="7"/>
      <c r="QX70" s="7"/>
      <c r="QY70" s="7"/>
      <c r="QZ70" s="7"/>
      <c r="RA70" s="7"/>
      <c r="RB70" s="7"/>
      <c r="RC70" s="7"/>
      <c r="RD70" s="7"/>
      <c r="RE70" s="7"/>
      <c r="RF70" s="7"/>
      <c r="RG70" s="7"/>
      <c r="RH70" s="7"/>
      <c r="RI70" s="7"/>
      <c r="RJ70" s="7"/>
      <c r="RK70" s="7"/>
      <c r="RL70" s="7"/>
      <c r="RM70" s="7"/>
      <c r="RN70" s="7"/>
      <c r="RO70" s="7"/>
      <c r="RP70" s="7"/>
      <c r="RQ70" s="7"/>
      <c r="RR70" s="7"/>
      <c r="RS70" s="7"/>
      <c r="RT70" s="7"/>
      <c r="RU70" s="7"/>
      <c r="RV70" s="7"/>
      <c r="RW70" s="7"/>
      <c r="RX70" s="7"/>
      <c r="RY70" s="7"/>
      <c r="RZ70" s="7"/>
      <c r="SA70" s="7"/>
      <c r="SB70" s="7"/>
      <c r="SC70" s="7"/>
      <c r="SD70" s="7"/>
      <c r="SE70" s="7"/>
      <c r="SF70" s="7"/>
      <c r="SG70" s="7"/>
      <c r="SH70" s="7"/>
      <c r="SI70" s="7"/>
      <c r="SJ70" s="7"/>
      <c r="SK70" s="7"/>
      <c r="SL70" s="7"/>
      <c r="SM70" s="7"/>
      <c r="SN70" s="7"/>
      <c r="SO70" s="7"/>
      <c r="SP70" s="7"/>
      <c r="SQ70" s="7"/>
      <c r="SR70" s="7"/>
      <c r="SS70" s="7"/>
      <c r="ST70" s="7"/>
      <c r="SU70" s="7"/>
      <c r="SV70" s="7"/>
      <c r="SW70" s="7"/>
      <c r="SX70" s="7"/>
      <c r="SY70" s="7"/>
      <c r="SZ70" s="7"/>
      <c r="TA70" s="7"/>
      <c r="TB70" s="7"/>
      <c r="TC70" s="7"/>
      <c r="TD70" s="7"/>
      <c r="TE70" s="7"/>
      <c r="TF70" s="7"/>
      <c r="TG70" s="7"/>
      <c r="TH70" s="7"/>
      <c r="TI70" s="7"/>
      <c r="TJ70" s="7"/>
      <c r="TK70" s="7"/>
      <c r="TL70" s="7"/>
      <c r="TM70" s="7"/>
      <c r="TN70" s="7"/>
      <c r="TO70" s="7"/>
      <c r="TP70" s="7"/>
      <c r="TQ70" s="7"/>
      <c r="TR70" s="7"/>
      <c r="TS70" s="7"/>
      <c r="TT70" s="7"/>
      <c r="TU70" s="7"/>
      <c r="TV70" s="7"/>
      <c r="TW70" s="7"/>
      <c r="TX70" s="7"/>
      <c r="TY70" s="7"/>
      <c r="TZ70" s="7"/>
      <c r="UA70" s="7"/>
      <c r="UB70" s="7"/>
      <c r="UC70" s="7"/>
      <c r="UD70" s="7"/>
      <c r="UE70" s="7"/>
      <c r="UF70" s="7"/>
      <c r="UG70" s="7"/>
      <c r="UH70" s="7"/>
      <c r="UI70" s="7"/>
      <c r="UJ70" s="7"/>
      <c r="UK70" s="7"/>
      <c r="UL70" s="7"/>
      <c r="UM70" s="7"/>
      <c r="UN70" s="7"/>
      <c r="UO70" s="7"/>
      <c r="UP70" s="7"/>
      <c r="UQ70" s="7"/>
      <c r="UR70" s="7"/>
      <c r="US70" s="7"/>
      <c r="UT70" s="7"/>
      <c r="UU70" s="7"/>
      <c r="UV70" s="7"/>
      <c r="UW70" s="7"/>
      <c r="UX70" s="7"/>
      <c r="UY70" s="7"/>
      <c r="UZ70" s="7"/>
      <c r="VA70" s="7"/>
      <c r="VB70" s="7"/>
      <c r="VC70" s="7"/>
      <c r="VD70" s="7"/>
      <c r="VE70" s="7"/>
      <c r="VF70" s="7"/>
      <c r="VG70" s="7"/>
      <c r="VH70" s="7"/>
      <c r="VI70" s="7"/>
      <c r="VJ70" s="7"/>
      <c r="VK70" s="7"/>
      <c r="VL70" s="7"/>
      <c r="VM70" s="7"/>
      <c r="VN70" s="7"/>
      <c r="VO70" s="7"/>
      <c r="VP70" s="7"/>
      <c r="VQ70" s="7"/>
      <c r="VR70" s="7"/>
      <c r="VS70" s="7"/>
      <c r="VT70" s="7"/>
      <c r="VU70" s="7"/>
      <c r="VV70" s="7"/>
      <c r="VW70" s="7"/>
      <c r="VX70" s="7"/>
      <c r="VY70" s="7"/>
      <c r="VZ70" s="7"/>
      <c r="WA70" s="7"/>
      <c r="WB70" s="7"/>
      <c r="WC70" s="7"/>
      <c r="WD70" s="7"/>
      <c r="WE70" s="7"/>
      <c r="WF70" s="7"/>
      <c r="WG70" s="7"/>
      <c r="WH70" s="7"/>
      <c r="WI70" s="7"/>
      <c r="WJ70" s="7"/>
      <c r="WK70" s="7"/>
      <c r="WL70" s="7"/>
      <c r="WM70" s="7"/>
      <c r="WN70" s="7"/>
      <c r="WO70" s="7"/>
      <c r="WP70" s="7"/>
      <c r="WQ70" s="7"/>
      <c r="WR70" s="7"/>
      <c r="WS70" s="7"/>
      <c r="WT70" s="7"/>
      <c r="WU70" s="7"/>
      <c r="WV70" s="7"/>
      <c r="WW70" s="7"/>
      <c r="WX70" s="7"/>
      <c r="WY70" s="7"/>
      <c r="WZ70" s="7"/>
      <c r="XA70" s="7"/>
      <c r="XB70" s="7"/>
      <c r="XC70" s="7"/>
      <c r="XD70" s="7"/>
      <c r="XE70" s="7"/>
      <c r="XF70" s="7"/>
      <c r="XG70" s="7"/>
      <c r="XH70" s="7"/>
      <c r="XI70" s="7"/>
      <c r="XJ70" s="7"/>
      <c r="XK70" s="7"/>
      <c r="XL70" s="7"/>
      <c r="XM70" s="7"/>
      <c r="XN70" s="7"/>
      <c r="XO70" s="7"/>
      <c r="XP70" s="7"/>
      <c r="XQ70" s="7"/>
      <c r="XR70" s="7"/>
      <c r="XS70" s="7"/>
      <c r="XT70" s="7"/>
      <c r="XU70" s="7"/>
      <c r="XV70" s="7"/>
      <c r="XW70" s="7"/>
      <c r="XX70" s="7"/>
      <c r="XY70" s="7"/>
      <c r="XZ70" s="7"/>
      <c r="YA70" s="7"/>
      <c r="YB70" s="7"/>
      <c r="YC70" s="7"/>
      <c r="YD70" s="7"/>
      <c r="YE70" s="7"/>
      <c r="YF70" s="7"/>
      <c r="YG70" s="7"/>
      <c r="YH70" s="7"/>
      <c r="YI70" s="7"/>
      <c r="YJ70" s="7"/>
      <c r="YK70" s="7"/>
      <c r="YL70" s="7"/>
      <c r="YM70" s="7"/>
      <c r="YN70" s="7"/>
      <c r="YO70" s="7"/>
      <c r="YP70" s="7"/>
      <c r="YQ70" s="7"/>
      <c r="YR70" s="7"/>
      <c r="YS70" s="7"/>
      <c r="YT70" s="7"/>
      <c r="YU70" s="7"/>
      <c r="YV70" s="7"/>
      <c r="YW70" s="7"/>
      <c r="YX70" s="7"/>
      <c r="YY70" s="7"/>
      <c r="YZ70" s="7"/>
      <c r="ZA70" s="7"/>
      <c r="ZB70" s="7"/>
      <c r="ZC70" s="7"/>
      <c r="ZD70" s="7"/>
      <c r="ZE70" s="7"/>
      <c r="ZF70" s="7"/>
      <c r="ZG70" s="7"/>
      <c r="ZH70" s="7"/>
      <c r="ZI70" s="7"/>
      <c r="ZJ70" s="7"/>
      <c r="ZK70" s="7"/>
      <c r="ZL70" s="7"/>
      <c r="ZM70" s="7"/>
      <c r="ZN70" s="7"/>
      <c r="ZO70" s="7"/>
      <c r="ZP70" s="7"/>
      <c r="ZQ70" s="7"/>
      <c r="ZR70" s="7"/>
      <c r="ZS70" s="7"/>
      <c r="ZT70" s="7"/>
      <c r="ZU70" s="7"/>
      <c r="ZV70" s="7"/>
      <c r="ZW70" s="7"/>
      <c r="ZX70" s="7"/>
      <c r="ZY70" s="7"/>
      <c r="ZZ70" s="7"/>
      <c r="AAA70" s="7"/>
      <c r="AAB70" s="7"/>
      <c r="AAC70" s="7"/>
      <c r="AAD70" s="7"/>
      <c r="AAE70" s="7"/>
      <c r="AAF70" s="7"/>
      <c r="AAG70" s="7"/>
      <c r="AAH70" s="7"/>
      <c r="AAI70" s="7"/>
      <c r="AAJ70" s="7"/>
      <c r="AAK70" s="7"/>
      <c r="AAL70" s="7"/>
      <c r="AAM70" s="7"/>
      <c r="AAN70" s="7"/>
      <c r="AAO70" s="7"/>
      <c r="AAP70" s="7"/>
      <c r="AAQ70" s="7"/>
      <c r="AAR70" s="7"/>
      <c r="AAS70" s="7"/>
      <c r="AAT70" s="7"/>
      <c r="AAU70" s="7"/>
      <c r="AAV70" s="7"/>
      <c r="AAW70" s="7"/>
      <c r="AAX70" s="7"/>
      <c r="AAY70" s="7"/>
      <c r="AAZ70" s="7"/>
      <c r="ABA70" s="7"/>
      <c r="ABB70" s="7"/>
      <c r="ABC70" s="7"/>
      <c r="ABD70" s="7"/>
      <c r="ABE70" s="7"/>
      <c r="ABF70" s="7"/>
      <c r="ABG70" s="7"/>
      <c r="ABH70" s="7"/>
      <c r="ABI70" s="7"/>
      <c r="ABJ70" s="7"/>
      <c r="ABK70" s="7"/>
      <c r="ABL70" s="7"/>
      <c r="ABM70" s="7"/>
      <c r="ABN70" s="7"/>
      <c r="ABO70" s="7"/>
      <c r="ABP70" s="7"/>
      <c r="ABQ70" s="7"/>
      <c r="ABR70" s="7"/>
      <c r="ABS70" s="7"/>
      <c r="ABT70" s="7"/>
      <c r="ABU70" s="7"/>
      <c r="ABV70" s="7"/>
      <c r="ABW70" s="7"/>
      <c r="ABX70" s="7"/>
      <c r="ABY70" s="7"/>
      <c r="ABZ70" s="7"/>
      <c r="ACA70" s="7"/>
      <c r="ACB70" s="7"/>
      <c r="ACC70" s="7"/>
      <c r="ACD70" s="7"/>
      <c r="ACE70" s="7"/>
      <c r="ACF70" s="7"/>
      <c r="ACG70" s="7"/>
      <c r="ACH70" s="7"/>
      <c r="ACI70" s="7"/>
      <c r="ACJ70" s="7"/>
      <c r="ACK70" s="7"/>
      <c r="ACL70" s="7"/>
      <c r="ACM70" s="7"/>
      <c r="ACN70" s="7"/>
      <c r="ACO70" s="7"/>
      <c r="ACP70" s="7"/>
      <c r="ACQ70" s="7"/>
      <c r="ACR70" s="7"/>
      <c r="ACS70" s="7"/>
      <c r="ACT70" s="7"/>
      <c r="ACU70" s="7"/>
      <c r="ACV70" s="7"/>
      <c r="ACW70" s="7"/>
      <c r="ACX70" s="7"/>
      <c r="ACY70" s="7"/>
      <c r="ACZ70" s="7"/>
      <c r="ADA70" s="7"/>
      <c r="ADB70" s="7"/>
      <c r="ADC70" s="7"/>
      <c r="ADD70" s="7"/>
      <c r="ADE70" s="7"/>
      <c r="ADF70" s="7"/>
      <c r="ADG70" s="7"/>
      <c r="ADH70" s="7"/>
      <c r="ADI70" s="7"/>
      <c r="ADJ70" s="7"/>
      <c r="ADK70" s="7"/>
      <c r="ADL70" s="7"/>
      <c r="ADM70" s="7"/>
      <c r="ADN70" s="7"/>
      <c r="ADO70" s="7"/>
      <c r="ADP70" s="7"/>
      <c r="ADQ70" s="7"/>
      <c r="ADR70" s="7"/>
      <c r="ADS70" s="7"/>
      <c r="ADT70" s="7"/>
      <c r="ADU70" s="7"/>
      <c r="ADV70" s="7"/>
      <c r="ADW70" s="7"/>
      <c r="ADX70" s="7"/>
      <c r="ADY70" s="7"/>
      <c r="ADZ70" s="7"/>
      <c r="AEA70" s="7"/>
      <c r="AEB70" s="7"/>
      <c r="AEC70" s="7"/>
      <c r="AED70" s="7"/>
      <c r="AEE70" s="7"/>
      <c r="AEF70" s="7"/>
      <c r="AEG70" s="7"/>
      <c r="AEH70" s="7"/>
      <c r="AEI70" s="7"/>
      <c r="AEJ70" s="7"/>
      <c r="AEK70" s="7"/>
      <c r="AEL70" s="7"/>
      <c r="AEM70" s="7"/>
      <c r="AEN70" s="7"/>
      <c r="AEO70" s="7"/>
      <c r="AEP70" s="7"/>
      <c r="AEQ70" s="7"/>
      <c r="AER70" s="7"/>
      <c r="AES70" s="7"/>
      <c r="AET70" s="7"/>
      <c r="AEU70" s="7"/>
      <c r="AEV70" s="7"/>
      <c r="AEW70" s="7"/>
      <c r="AEX70" s="7"/>
      <c r="AEY70" s="7"/>
      <c r="AEZ70" s="7"/>
      <c r="AFA70" s="7"/>
      <c r="AFB70" s="7"/>
      <c r="AFC70" s="7"/>
      <c r="AFD70" s="7"/>
      <c r="AFE70" s="7"/>
      <c r="AFF70" s="7"/>
      <c r="AFG70" s="7"/>
      <c r="AFH70" s="7"/>
      <c r="AFI70" s="7"/>
      <c r="AFJ70" s="7"/>
      <c r="AFK70" s="7"/>
      <c r="AFL70" s="7"/>
      <c r="AFM70" s="7"/>
      <c r="AFN70" s="7"/>
      <c r="AFO70" s="7"/>
      <c r="AFP70" s="7"/>
      <c r="AFQ70" s="7"/>
      <c r="AFR70" s="7"/>
      <c r="AFS70" s="7"/>
      <c r="AFT70" s="7"/>
      <c r="AFU70" s="7"/>
      <c r="AFV70" s="7"/>
      <c r="AFW70" s="7"/>
      <c r="AFX70" s="7"/>
      <c r="AFY70" s="7"/>
      <c r="AFZ70" s="7"/>
      <c r="AGA70" s="7"/>
      <c r="AGB70" s="7"/>
      <c r="AGC70" s="7"/>
      <c r="AGD70" s="7"/>
      <c r="AGE70" s="7"/>
      <c r="AGF70" s="7"/>
      <c r="AGG70" s="7"/>
      <c r="AGH70" s="7"/>
      <c r="AGI70" s="7"/>
      <c r="AGJ70" s="7"/>
      <c r="AGK70" s="7"/>
      <c r="AGL70" s="7"/>
      <c r="AGM70" s="7"/>
      <c r="AGN70" s="7"/>
      <c r="AGO70" s="7"/>
      <c r="AGP70" s="7"/>
      <c r="AGQ70" s="7"/>
      <c r="AGR70" s="7"/>
      <c r="AGS70" s="7"/>
      <c r="AGT70" s="7"/>
      <c r="AGU70" s="7"/>
      <c r="AGV70" s="7"/>
      <c r="AGW70" s="7"/>
      <c r="AGX70" s="7"/>
      <c r="AGY70" s="7"/>
      <c r="AGZ70" s="7"/>
      <c r="AHA70" s="7"/>
      <c r="AHB70" s="7"/>
      <c r="AHC70" s="7"/>
      <c r="AHD70" s="7"/>
      <c r="AHE70" s="7"/>
      <c r="AHF70" s="7"/>
      <c r="AHG70" s="7"/>
      <c r="AHH70" s="7"/>
      <c r="AHI70" s="7"/>
      <c r="AHJ70" s="7"/>
      <c r="AHK70" s="7"/>
      <c r="AHL70" s="7"/>
      <c r="AHM70" s="7"/>
      <c r="AHN70" s="7"/>
      <c r="AHO70" s="7"/>
      <c r="AHP70" s="7"/>
      <c r="AHQ70" s="7"/>
      <c r="AHR70" s="7"/>
      <c r="AHS70" s="7"/>
      <c r="AHT70" s="7"/>
      <c r="AHU70" s="7"/>
      <c r="AHV70" s="7"/>
      <c r="AHW70" s="7"/>
      <c r="AHX70" s="7"/>
      <c r="AHY70" s="7"/>
      <c r="AHZ70" s="7"/>
      <c r="AIA70" s="7"/>
      <c r="AIB70" s="7"/>
      <c r="AIC70" s="7"/>
      <c r="AID70" s="7"/>
      <c r="AIE70" s="7"/>
      <c r="AIF70" s="7"/>
      <c r="AIG70" s="7"/>
      <c r="AIH70" s="7"/>
      <c r="AII70" s="7"/>
      <c r="AIJ70" s="7"/>
      <c r="AIK70" s="7"/>
      <c r="AIL70" s="7"/>
      <c r="AIM70" s="7"/>
      <c r="AIN70" s="7"/>
      <c r="AIO70" s="7"/>
      <c r="AIP70" s="7"/>
      <c r="AIQ70" s="7"/>
      <c r="AIR70" s="7"/>
      <c r="AIS70" s="7"/>
      <c r="AIT70" s="7"/>
      <c r="AIU70" s="7"/>
      <c r="AIV70" s="7"/>
      <c r="AIW70" s="7"/>
      <c r="AIX70" s="7"/>
      <c r="AIY70" s="7"/>
      <c r="AIZ70" s="7"/>
      <c r="AJA70" s="7"/>
      <c r="AJB70" s="7"/>
      <c r="AJC70" s="7"/>
      <c r="AJD70" s="7"/>
      <c r="AJE70" s="7"/>
      <c r="AJF70" s="7"/>
      <c r="AJG70" s="7"/>
      <c r="AJH70" s="7"/>
      <c r="AJI70" s="7"/>
      <c r="AJJ70" s="7"/>
      <c r="AJK70" s="7"/>
      <c r="AJL70" s="7"/>
      <c r="AJM70" s="7"/>
      <c r="AJN70" s="7"/>
      <c r="AJO70" s="7"/>
      <c r="AJP70" s="7"/>
      <c r="AJQ70" s="7"/>
      <c r="AJR70" s="7"/>
      <c r="AJS70" s="7"/>
      <c r="AJT70" s="7"/>
      <c r="AJU70" s="7"/>
      <c r="AJV70" s="7"/>
      <c r="AJW70" s="7"/>
      <c r="AJX70" s="7"/>
      <c r="AJY70" s="7"/>
      <c r="AJZ70" s="7"/>
      <c r="AKA70" s="7"/>
      <c r="AKB70" s="7"/>
      <c r="AKC70" s="7"/>
      <c r="AKD70" s="7"/>
      <c r="AKE70" s="7"/>
      <c r="AKF70" s="7"/>
      <c r="AKG70" s="7"/>
      <c r="AKH70" s="7"/>
      <c r="AKI70" s="7"/>
      <c r="AKJ70" s="7"/>
      <c r="AKK70" s="7"/>
      <c r="AKL70" s="7"/>
      <c r="AKM70" s="7"/>
      <c r="AKN70" s="7"/>
      <c r="AKO70" s="7"/>
      <c r="AKP70" s="7"/>
      <c r="AKQ70" s="7"/>
      <c r="AKR70" s="7"/>
      <c r="AKS70" s="7"/>
      <c r="AKT70" s="7"/>
      <c r="AKU70" s="7"/>
      <c r="AKV70" s="7"/>
      <c r="AKW70" s="7"/>
      <c r="AKX70" s="7"/>
      <c r="AKY70" s="7"/>
      <c r="AKZ70" s="7"/>
      <c r="ALA70" s="7"/>
      <c r="ALB70" s="7"/>
      <c r="ALC70" s="7"/>
      <c r="ALD70" s="7"/>
      <c r="ALE70" s="7"/>
      <c r="ALF70" s="7"/>
      <c r="ALG70" s="7"/>
      <c r="ALH70" s="7"/>
      <c r="ALI70" s="7"/>
      <c r="ALJ70" s="7"/>
      <c r="ALK70" s="7"/>
      <c r="ALL70" s="7"/>
      <c r="ALM70" s="7"/>
      <c r="ALN70" s="7"/>
      <c r="ALO70" s="7"/>
      <c r="ALP70" s="7"/>
      <c r="ALQ70" s="7"/>
      <c r="ALR70" s="7"/>
      <c r="ALS70" s="7"/>
      <c r="ALT70" s="7"/>
      <c r="ALU70" s="7"/>
      <c r="ALV70" s="7"/>
      <c r="ALW70" s="7"/>
      <c r="ALX70" s="7"/>
      <c r="ALY70" s="7"/>
      <c r="ALZ70" s="7"/>
      <c r="AMA70" s="7"/>
      <c r="AMB70" s="7"/>
      <c r="AMC70" s="7"/>
      <c r="AMD70" s="7"/>
      <c r="AME70" s="7"/>
      <c r="AMF70" s="7"/>
      <c r="AMG70" s="7"/>
      <c r="AMH70" s="7"/>
      <c r="AMI70" s="7"/>
      <c r="AMJ70" s="7"/>
      <c r="AMK70" s="7"/>
      <c r="AML70" s="7"/>
      <c r="AMM70" s="7"/>
      <c r="AMN70" s="7"/>
      <c r="AMO70" s="7"/>
      <c r="AMP70" s="7"/>
      <c r="AMQ70" s="7"/>
      <c r="AMR70" s="7"/>
      <c r="AMS70" s="7"/>
      <c r="AMT70" s="7"/>
      <c r="AMU70" s="7"/>
      <c r="AMV70" s="7"/>
      <c r="AMW70" s="7"/>
      <c r="AMX70" s="7"/>
      <c r="AMY70" s="7"/>
      <c r="AMZ70" s="7"/>
      <c r="ANA70" s="7"/>
      <c r="ANB70" s="7"/>
      <c r="ANC70" s="7"/>
      <c r="AND70" s="7"/>
      <c r="ANE70" s="7"/>
      <c r="ANF70" s="7"/>
      <c r="ANG70" s="7"/>
      <c r="ANH70" s="7"/>
      <c r="ANI70" s="7"/>
      <c r="ANJ70" s="7"/>
      <c r="ANK70" s="7"/>
      <c r="ANL70" s="7"/>
      <c r="ANM70" s="7"/>
      <c r="ANN70" s="7"/>
      <c r="ANO70" s="7"/>
      <c r="ANP70" s="7"/>
      <c r="ANQ70" s="7"/>
      <c r="ANR70" s="7"/>
      <c r="ANS70" s="7"/>
      <c r="ANT70" s="7"/>
      <c r="ANU70" s="7"/>
      <c r="ANV70" s="7"/>
      <c r="ANW70" s="7"/>
      <c r="ANX70" s="7"/>
      <c r="ANY70" s="7"/>
      <c r="ANZ70" s="7"/>
      <c r="AOA70" s="7"/>
      <c r="AOB70" s="7"/>
      <c r="AOC70" s="7"/>
      <c r="AOD70" s="7"/>
      <c r="AOE70" s="7"/>
      <c r="AOF70" s="7"/>
      <c r="AOG70" s="7"/>
      <c r="AOH70" s="7"/>
      <c r="AOI70" s="7"/>
      <c r="AOJ70" s="7"/>
      <c r="AOK70" s="7"/>
      <c r="AOL70" s="7"/>
      <c r="AOM70" s="7"/>
      <c r="AON70" s="7"/>
      <c r="AOO70" s="7"/>
      <c r="AOP70" s="7"/>
      <c r="AOQ70" s="7"/>
      <c r="AOR70" s="7"/>
      <c r="AOS70" s="7"/>
      <c r="AOT70" s="7"/>
      <c r="AOU70" s="7"/>
      <c r="AOV70" s="7"/>
      <c r="AOW70" s="7"/>
      <c r="AOX70" s="7"/>
      <c r="AOY70" s="7"/>
      <c r="AOZ70" s="7"/>
      <c r="APA70" s="7"/>
      <c r="APB70" s="7"/>
      <c r="APC70" s="7"/>
      <c r="APD70" s="7"/>
      <c r="APE70" s="7"/>
      <c r="APF70" s="7"/>
      <c r="APG70" s="7"/>
      <c r="APH70" s="7"/>
      <c r="API70" s="7"/>
      <c r="APJ70" s="7"/>
      <c r="APK70" s="7"/>
      <c r="APL70" s="7"/>
      <c r="APM70" s="7"/>
      <c r="APN70" s="7"/>
      <c r="APO70" s="7"/>
      <c r="APP70" s="7"/>
      <c r="APQ70" s="7"/>
      <c r="APR70" s="7"/>
      <c r="APS70" s="7"/>
      <c r="APT70" s="7"/>
      <c r="APU70" s="7"/>
      <c r="APV70" s="7"/>
      <c r="APW70" s="7"/>
      <c r="APX70" s="7"/>
      <c r="APY70" s="7"/>
      <c r="APZ70" s="7"/>
      <c r="AQA70" s="7"/>
      <c r="AQB70" s="7"/>
      <c r="AQC70" s="7"/>
      <c r="AQD70" s="7"/>
      <c r="AQE70" s="7"/>
      <c r="AQF70" s="7"/>
      <c r="AQG70" s="7"/>
      <c r="AQH70" s="7"/>
      <c r="AQI70" s="7"/>
      <c r="AQJ70" s="7"/>
      <c r="AQK70" s="7"/>
      <c r="AQL70" s="7"/>
      <c r="AQM70" s="7"/>
      <c r="AQN70" s="7"/>
      <c r="AQO70" s="7"/>
      <c r="AQP70" s="7"/>
      <c r="AQQ70" s="7"/>
      <c r="AQR70" s="7"/>
      <c r="AQS70" s="7"/>
      <c r="AQT70" s="7"/>
      <c r="AQU70" s="7"/>
      <c r="AQV70" s="7"/>
      <c r="AQW70" s="7"/>
      <c r="AQX70" s="7"/>
      <c r="AQY70" s="7"/>
      <c r="AQZ70" s="7"/>
      <c r="ARA70" s="7"/>
      <c r="ARB70" s="7"/>
      <c r="ARC70" s="7"/>
      <c r="ARD70" s="7"/>
      <c r="ARE70" s="7"/>
      <c r="ARF70" s="7"/>
      <c r="ARG70" s="7"/>
      <c r="ARH70" s="7"/>
      <c r="ARI70" s="7"/>
      <c r="ARJ70" s="7"/>
      <c r="ARK70" s="7"/>
      <c r="ARL70" s="7"/>
      <c r="ARM70" s="7"/>
      <c r="ARN70" s="7"/>
      <c r="ARO70" s="7"/>
      <c r="ARP70" s="7"/>
      <c r="ARQ70" s="7"/>
      <c r="ARR70" s="7"/>
      <c r="ARS70" s="7"/>
      <c r="ART70" s="7"/>
      <c r="ARU70" s="7"/>
      <c r="ARV70" s="7"/>
      <c r="ARW70" s="7"/>
      <c r="ARX70" s="7"/>
      <c r="ARY70" s="7"/>
      <c r="ARZ70" s="7"/>
      <c r="ASA70" s="7"/>
      <c r="ASB70" s="7"/>
      <c r="ASC70" s="7"/>
      <c r="ASD70" s="7"/>
      <c r="ASE70" s="7"/>
      <c r="ASF70" s="7"/>
      <c r="ASG70" s="7"/>
      <c r="ASH70" s="7"/>
      <c r="ASI70" s="7"/>
      <c r="ASJ70" s="7"/>
      <c r="ASK70" s="7"/>
      <c r="ASL70" s="7"/>
      <c r="ASM70" s="7"/>
      <c r="ASN70" s="7"/>
      <c r="ASO70" s="7"/>
      <c r="ASP70" s="7"/>
      <c r="ASQ70" s="7"/>
      <c r="ASR70" s="7"/>
      <c r="ASS70" s="7"/>
      <c r="AST70" s="7"/>
      <c r="ASU70" s="7"/>
      <c r="ASV70" s="7"/>
      <c r="ASW70" s="7"/>
      <c r="ASX70" s="7"/>
      <c r="ASY70" s="7"/>
      <c r="ASZ70" s="7"/>
      <c r="ATA70" s="7"/>
      <c r="ATB70" s="7"/>
      <c r="ATC70" s="7"/>
      <c r="ATD70" s="7"/>
      <c r="ATE70" s="7"/>
      <c r="ATF70" s="7"/>
      <c r="ATG70" s="7"/>
      <c r="ATH70" s="7"/>
      <c r="ATI70" s="7"/>
      <c r="ATJ70" s="7"/>
      <c r="ATK70" s="7"/>
      <c r="ATL70" s="7"/>
      <c r="ATM70" s="7"/>
      <c r="ATN70" s="7"/>
      <c r="ATO70" s="7"/>
      <c r="ATP70" s="7"/>
      <c r="ATQ70" s="7"/>
      <c r="ATR70" s="7"/>
      <c r="ATS70" s="7"/>
      <c r="ATT70" s="7"/>
      <c r="ATU70" s="7"/>
      <c r="ATV70" s="7"/>
      <c r="ATW70" s="7"/>
      <c r="ATX70" s="7"/>
      <c r="ATY70" s="7"/>
      <c r="ATZ70" s="7"/>
      <c r="AUA70" s="7"/>
    </row>
    <row r="71" spans="1:1223" ht="52.7" customHeight="1" thickBot="1" x14ac:dyDescent="0.25">
      <c r="A71" s="124" t="s">
        <v>46</v>
      </c>
      <c r="B71" s="49" t="s">
        <v>71</v>
      </c>
      <c r="C71" s="7"/>
      <c r="D71" s="7" t="s">
        <v>27</v>
      </c>
    </row>
    <row r="72" spans="1:1223" ht="18.75" customHeight="1" x14ac:dyDescent="0.2">
      <c r="A72" s="2"/>
      <c r="B72" s="61" t="s">
        <v>35</v>
      </c>
      <c r="C72" s="58">
        <f>C16*0.05</f>
        <v>97.800000000000011</v>
      </c>
      <c r="D72" s="117"/>
      <c r="E72" s="58">
        <f>IF(OR(D72&gt;0,D72&lt;0),97.8,0)</f>
        <v>0</v>
      </c>
      <c r="F72" s="5"/>
      <c r="G72" s="5"/>
    </row>
    <row r="73" spans="1:1223" x14ac:dyDescent="0.2">
      <c r="A73" s="6"/>
      <c r="B73" s="62" t="s">
        <v>36</v>
      </c>
      <c r="C73" s="59">
        <f>C17*0.05</f>
        <v>156.4</v>
      </c>
      <c r="D73" s="118"/>
      <c r="E73" s="59">
        <f>IF(OR(D73&gt;0,D73&lt;0),156.4,0)</f>
        <v>0</v>
      </c>
      <c r="F73" s="5"/>
      <c r="G73" s="5"/>
    </row>
    <row r="74" spans="1:1223" x14ac:dyDescent="0.2">
      <c r="A74" s="6"/>
      <c r="B74" s="62" t="s">
        <v>37</v>
      </c>
      <c r="C74" s="59">
        <f>C18*0.05</f>
        <v>195.60000000000002</v>
      </c>
      <c r="D74" s="118"/>
      <c r="E74" s="59">
        <f>IF(OR(D74&gt;0,D74&lt;0),195.6,0)</f>
        <v>0</v>
      </c>
      <c r="F74" s="5"/>
      <c r="G74" s="5"/>
    </row>
    <row r="75" spans="1:1223" ht="15.75" thickBot="1" x14ac:dyDescent="0.25">
      <c r="A75" s="6"/>
      <c r="B75" s="16" t="s">
        <v>64</v>
      </c>
      <c r="C75" s="60">
        <f>C19*0.05</f>
        <v>215.20000000000002</v>
      </c>
      <c r="D75" s="119"/>
      <c r="E75" s="59">
        <f>IF(OR(D75&gt;0,D75&lt;0),215.2,0)</f>
        <v>0</v>
      </c>
      <c r="F75" s="5"/>
      <c r="G75" s="5"/>
    </row>
    <row r="76" spans="1:1223" ht="16.5" thickBot="1" x14ac:dyDescent="0.3">
      <c r="A76" s="39"/>
      <c r="B76" s="40"/>
      <c r="C76" s="192" t="s">
        <v>28</v>
      </c>
      <c r="D76" s="193"/>
      <c r="E76" s="53">
        <f>SUM(E72:E75)</f>
        <v>0</v>
      </c>
      <c r="F76" s="5"/>
      <c r="G76" s="5"/>
    </row>
    <row r="77" spans="1:1223" ht="2.25" customHeight="1" thickBot="1" x14ac:dyDescent="0.3">
      <c r="A77" s="3"/>
      <c r="B77" s="41"/>
      <c r="C77" s="42"/>
      <c r="D77" s="42"/>
      <c r="E77" s="43"/>
      <c r="F77" s="43"/>
    </row>
    <row r="78" spans="1:1223" s="72" customFormat="1" ht="22.7" customHeight="1" thickBot="1" x14ac:dyDescent="0.25">
      <c r="A78" s="71"/>
      <c r="B78" s="187" t="s">
        <v>73</v>
      </c>
      <c r="C78" s="188"/>
      <c r="D78" s="188"/>
      <c r="E78" s="63">
        <f>E69-E76</f>
        <v>0</v>
      </c>
      <c r="F78" s="102"/>
      <c r="G78" s="43"/>
    </row>
    <row r="79" spans="1:1223" s="34" customFormat="1" ht="5.45" customHeight="1" x14ac:dyDescent="0.25">
      <c r="A79" s="45"/>
      <c r="B79" s="46"/>
      <c r="C79" s="46"/>
      <c r="D79" s="46"/>
      <c r="E79" s="44"/>
      <c r="F79" s="102"/>
      <c r="G79" s="5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 spans="1:1223" ht="13.7" customHeight="1" thickBot="1" x14ac:dyDescent="0.25">
      <c r="E80" s="1"/>
    </row>
    <row r="81" spans="1:10" ht="15.75" x14ac:dyDescent="0.25">
      <c r="A81" s="73" t="s">
        <v>29</v>
      </c>
      <c r="B81" s="50" t="s">
        <v>68</v>
      </c>
      <c r="C81" s="82"/>
      <c r="D81" s="78" t="s">
        <v>30</v>
      </c>
      <c r="E81" s="48">
        <f>E69/40</f>
        <v>0</v>
      </c>
      <c r="F81" s="25"/>
      <c r="G81" s="5"/>
    </row>
    <row r="82" spans="1:10" ht="15.75" x14ac:dyDescent="0.25">
      <c r="A82" s="74"/>
      <c r="B82" s="54" t="s">
        <v>70</v>
      </c>
      <c r="C82" s="83"/>
      <c r="D82" s="79" t="s">
        <v>31</v>
      </c>
      <c r="E82" s="55">
        <f>E69/20</f>
        <v>0</v>
      </c>
      <c r="F82" s="25"/>
      <c r="G82" s="5"/>
    </row>
    <row r="83" spans="1:10" ht="15.75" x14ac:dyDescent="0.25">
      <c r="A83" s="74"/>
      <c r="B83" s="76" t="s">
        <v>69</v>
      </c>
      <c r="C83" s="84"/>
      <c r="D83" s="80" t="s">
        <v>32</v>
      </c>
      <c r="E83" s="56">
        <f>E69/10</f>
        <v>0</v>
      </c>
      <c r="F83" s="25"/>
      <c r="G83" s="5"/>
    </row>
    <row r="84" spans="1:10" ht="16.5" thickBot="1" x14ac:dyDescent="0.3">
      <c r="A84" s="122"/>
      <c r="B84" s="77" t="s">
        <v>33</v>
      </c>
      <c r="C84" s="85"/>
      <c r="D84" s="81"/>
      <c r="E84" s="57" t="s">
        <v>53</v>
      </c>
      <c r="F84" s="25"/>
      <c r="G84" s="5"/>
    </row>
    <row r="85" spans="1:10" ht="23.25" customHeight="1" x14ac:dyDescent="0.2"/>
    <row r="86" spans="1:10" ht="18" customHeight="1" x14ac:dyDescent="0.2">
      <c r="A86" s="182" t="s">
        <v>58</v>
      </c>
      <c r="B86" s="182"/>
      <c r="C86" s="182"/>
      <c r="D86" s="182"/>
      <c r="E86" s="182"/>
      <c r="F86" s="182"/>
      <c r="G86" s="182"/>
      <c r="H86" s="182"/>
      <c r="I86" s="182"/>
      <c r="J86" s="182"/>
    </row>
    <row r="87" spans="1:10" x14ac:dyDescent="0.2">
      <c r="A87" s="182"/>
      <c r="B87" s="182"/>
      <c r="C87" s="182"/>
      <c r="D87" s="182"/>
      <c r="E87" s="182"/>
      <c r="F87" s="182"/>
      <c r="G87" s="182"/>
      <c r="H87" s="182"/>
      <c r="I87" s="182"/>
      <c r="J87" s="182"/>
    </row>
    <row r="88" spans="1:10" ht="18" x14ac:dyDescent="0.25">
      <c r="A88" s="164"/>
    </row>
    <row r="89" spans="1:10" ht="18" x14ac:dyDescent="0.2">
      <c r="A89" s="126" t="s">
        <v>48</v>
      </c>
    </row>
  </sheetData>
  <sheetProtection algorithmName="SHA-512" hashValue="5sWNuko14jREvrGLA+vzfRFBGYQbcQ+zouv3XXVIryvUU+SZIbwymSuvWmN1DeARIlZGrCk4FXvAEdIWX+91Ug==" saltValue="upV6nFt+l/G69BMYxwN5ew==" spinCount="100000" sheet="1" selectLockedCells="1"/>
  <mergeCells count="11">
    <mergeCell ref="A5:C5"/>
    <mergeCell ref="A2:D2"/>
    <mergeCell ref="B78:D78"/>
    <mergeCell ref="B62:D62"/>
    <mergeCell ref="C76:D76"/>
    <mergeCell ref="A6:E6"/>
    <mergeCell ref="G64:J64"/>
    <mergeCell ref="A64:A65"/>
    <mergeCell ref="A60:A61"/>
    <mergeCell ref="A86:J87"/>
    <mergeCell ref="B34:B35"/>
  </mergeCells>
  <dataValidations xWindow="780" yWindow="383" count="1">
    <dataValidation type="list" allowBlank="1" showInputMessage="1" showErrorMessage="1" errorTitle="Year Level Entry Required" error="Select the Year Level from the drop down box provided" promptTitle="Use the Drop Arrow" prompt="Select the Year Level" sqref="D8:D13" xr:uid="{00000000-0002-0000-0000-000000000000}">
      <formula1>$B$46:$B$52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53" fitToHeight="0" orientation="portrait" r:id="rId1"/>
  <ignoredErrors>
    <ignoredError sqref="D46:D50 D5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5867B9EF9D3348B0467B47DAEEF2CF" ma:contentTypeVersion="0" ma:contentTypeDescription="Create a new document." ma:contentTypeScope="" ma:versionID="682ac3cb7b2eee1ef40015c6bf2704b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B7AD878-6628-4583-AD03-FAAB15E38D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858912-EA38-4A86-B68D-B23FE883B35C}">
  <ds:schemaRefs>
    <ds:schemaRef ds:uri="http://schemas.microsoft.com/office/2006/metadata/properties"/>
    <ds:schemaRef ds:uri="http://schemas.microsoft.com/office/infopath/2007/PartnerControls"/>
    <ds:schemaRef ds:uri="2123ad7f-f122-4490-870e-0af5c1740cf5"/>
    <ds:schemaRef ds:uri="f570a18a-0a23-45c5-9afc-61aaec822f9e"/>
  </ds:schemaRefs>
</ds:datastoreItem>
</file>

<file path=customXml/itemProps3.xml><?xml version="1.0" encoding="utf-8"?>
<ds:datastoreItem xmlns:ds="http://schemas.openxmlformats.org/officeDocument/2006/customXml" ds:itemID="{6D899E3A-C0AF-4CEE-9B81-7352F7394D8B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820C6104-7789-4DBF-9170-0511A4B3996A}"/>
</file>

<file path=customXml/itemProps5.xml><?xml version="1.0" encoding="utf-8"?>
<ds:datastoreItem xmlns:ds="http://schemas.openxmlformats.org/officeDocument/2006/customXml" ds:itemID="{845FB21A-FD49-42F4-851D-F4B03E35F78E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378620f7-aa4a-40ac-902a-2ef913d8ed69}" enabled="0" method="" siteId="{378620f7-aa4a-40ac-902a-2ef913d8ed6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 Calculation 2024</vt:lpstr>
      <vt:lpstr>'Fee Calculation 2024'!Print_Area</vt:lpstr>
    </vt:vector>
  </TitlesOfParts>
  <Manager/>
  <Company>St. Joseph's College, Gregory Terrace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dcoetzee</dc:creator>
  <cp:keywords/>
  <dc:description/>
  <cp:lastModifiedBy>Amy Hardisty</cp:lastModifiedBy>
  <cp:revision/>
  <cp:lastPrinted>2024-11-15T00:29:50Z</cp:lastPrinted>
  <dcterms:created xsi:type="dcterms:W3CDTF">2013-07-05T04:58:52Z</dcterms:created>
  <dcterms:modified xsi:type="dcterms:W3CDTF">2024-11-15T01:30:41Z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ContentTypeId">
    <vt:lpwstr>0x010100335867B9EF9D3348B0467B47DAEEF2CF</vt:lpwstr>
  </property>
  <property fmtid="{D5CDD505-2E9C-101B-9397-08002B2CF9AE}" pid="4" name="Order">
    <vt:r8>3000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